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8.106.188\home\triennale\2021国際芸術祭推進室\〇事業グループ\02 会場運営\01 会場運営計画等作成\01 契約関係\03 210803 予算執行書\"/>
    </mc:Choice>
  </mc:AlternateContent>
  <xr:revisionPtr revIDLastSave="0" documentId="13_ncr:1_{76D758C9-144D-4A2D-922F-DEC9B4A18AF6}" xr6:coauthVersionLast="36" xr6:coauthVersionMax="36" xr10:uidLastSave="{00000000-0000-0000-0000-000000000000}"/>
  <bookViews>
    <workbookView xWindow="0" yWindow="0" windowWidth="20490" windowHeight="7455" activeTab="1" xr2:uid="{99A5BA94-2933-45DD-BB41-8BA03C62AF76}"/>
  </bookViews>
  <sheets>
    <sheet name="別紙１" sheetId="1" r:id="rId1"/>
    <sheet name="別紙２" sheetId="3" r:id="rId2"/>
  </sheets>
  <definedNames>
    <definedName name="_xlnm.Print_Area" localSheetId="0">別紙１!$A$1:$F$48</definedName>
    <definedName name="_xlnm.Print_Area" localSheetId="1">別紙２!$A$1:$F$130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3" l="1"/>
  <c r="E48" i="3"/>
  <c r="E56" i="3" l="1"/>
  <c r="E84" i="3"/>
  <c r="E85" i="3"/>
  <c r="E61" i="3"/>
  <c r="E60" i="3"/>
  <c r="E57" i="3"/>
  <c r="E44" i="3"/>
  <c r="E45" i="3"/>
  <c r="E41" i="3"/>
  <c r="E40" i="3"/>
  <c r="E31" i="3"/>
  <c r="E30" i="3"/>
  <c r="E25" i="3"/>
  <c r="E24" i="3"/>
  <c r="E4" i="3"/>
  <c r="E5" i="3"/>
  <c r="E121" i="3" l="1"/>
  <c r="E125" i="3" s="1"/>
  <c r="E127" i="3" s="1"/>
  <c r="E129" i="3" s="1"/>
  <c r="E120" i="3"/>
  <c r="E124" i="3" s="1"/>
  <c r="E126" i="3" s="1"/>
  <c r="E128" i="3" s="1"/>
  <c r="E4" i="1"/>
  <c r="E28" i="1" l="1"/>
  <c r="E14" i="1"/>
  <c r="E43" i="1" l="1"/>
  <c r="E45" i="1" s="1"/>
  <c r="E46" i="1" l="1"/>
  <c r="E47" i="1" s="1"/>
</calcChain>
</file>

<file path=xl/sharedStrings.xml><?xml version="1.0" encoding="utf-8"?>
<sst xmlns="http://schemas.openxmlformats.org/spreadsheetml/2006/main" count="244" uniqueCount="149">
  <si>
    <t>積算内容詳細</t>
    <rPh sb="0" eb="2">
      <t>セキサン</t>
    </rPh>
    <rPh sb="2" eb="4">
      <t>ナイヨウ</t>
    </rPh>
    <rPh sb="4" eb="6">
      <t>ショウサイ</t>
    </rPh>
    <phoneticPr fontId="2"/>
  </si>
  <si>
    <t>20部</t>
    <rPh sb="2" eb="3">
      <t>ブ</t>
    </rPh>
    <phoneticPr fontId="2"/>
  </si>
  <si>
    <t>３　報告書の作成等</t>
    <rPh sb="2" eb="5">
      <t>ホウコクショ</t>
    </rPh>
    <rPh sb="6" eb="8">
      <t>サクセイ</t>
    </rPh>
    <rPh sb="8" eb="9">
      <t>トウ</t>
    </rPh>
    <phoneticPr fontId="2"/>
  </si>
  <si>
    <t>名古屋地区</t>
    <rPh sb="0" eb="3">
      <t>ナゴヤ</t>
    </rPh>
    <rPh sb="3" eb="5">
      <t>チク</t>
    </rPh>
    <phoneticPr fontId="2"/>
  </si>
  <si>
    <t>項　目</t>
    <rPh sb="0" eb="1">
      <t>コウ</t>
    </rPh>
    <rPh sb="2" eb="3">
      <t>メ</t>
    </rPh>
    <phoneticPr fontId="2"/>
  </si>
  <si>
    <t>土日祝</t>
    <rPh sb="0" eb="2">
      <t>ドニチ</t>
    </rPh>
    <rPh sb="2" eb="3">
      <t>シュク</t>
    </rPh>
    <phoneticPr fontId="2"/>
  </si>
  <si>
    <t>概算経費
（見積額）</t>
    <rPh sb="0" eb="2">
      <t>ガイサン</t>
    </rPh>
    <rPh sb="2" eb="4">
      <t>ケイヒ</t>
    </rPh>
    <rPh sb="6" eb="8">
      <t>ミツモリ</t>
    </rPh>
    <rPh sb="8" eb="9">
      <t>ガク</t>
    </rPh>
    <phoneticPr fontId="2"/>
  </si>
  <si>
    <t>合計</t>
    <rPh sb="0" eb="2">
      <t>ゴウケイ</t>
    </rPh>
    <phoneticPr fontId="2"/>
  </si>
  <si>
    <t>小　計</t>
    <rPh sb="0" eb="1">
      <t>ショウ</t>
    </rPh>
    <rPh sb="2" eb="3">
      <t>ケイ</t>
    </rPh>
    <phoneticPr fontId="2"/>
  </si>
  <si>
    <t>中　計</t>
    <rPh sb="0" eb="1">
      <t>ナカ</t>
    </rPh>
    <rPh sb="2" eb="3">
      <t>ケイ</t>
    </rPh>
    <phoneticPr fontId="2"/>
  </si>
  <si>
    <t>消費税（10％）</t>
    <rPh sb="0" eb="3">
      <t>ショウヒゼイ</t>
    </rPh>
    <phoneticPr fontId="2"/>
  </si>
  <si>
    <t>別紙１</t>
    <rPh sb="0" eb="2">
      <t>ベッシ</t>
    </rPh>
    <phoneticPr fontId="2"/>
  </si>
  <si>
    <t>別紙２</t>
    <rPh sb="0" eb="2">
      <t>ベッシ</t>
    </rPh>
    <phoneticPr fontId="2"/>
  </si>
  <si>
    <t>・案内業務</t>
    <rPh sb="1" eb="3">
      <t>アンナイ</t>
    </rPh>
    <rPh sb="3" eb="5">
      <t>ギョウム</t>
    </rPh>
    <phoneticPr fontId="2"/>
  </si>
  <si>
    <t>・設備管理業務</t>
    <rPh sb="1" eb="3">
      <t>セツビ</t>
    </rPh>
    <rPh sb="3" eb="5">
      <t>カンリ</t>
    </rPh>
    <rPh sb="5" eb="7">
      <t>ギョウム</t>
    </rPh>
    <phoneticPr fontId="2"/>
  </si>
  <si>
    <t>・救急看護業務</t>
    <rPh sb="1" eb="3">
      <t>キュウキュウ</t>
    </rPh>
    <rPh sb="3" eb="5">
      <t>カンゴ</t>
    </rPh>
    <rPh sb="5" eb="7">
      <t>ギョウム</t>
    </rPh>
    <phoneticPr fontId="2"/>
  </si>
  <si>
    <t>・ラーニングプログラム等の来場者管理運営業務</t>
    <rPh sb="11" eb="12">
      <t>トウ</t>
    </rPh>
    <rPh sb="13" eb="16">
      <t>ライジョウシャ</t>
    </rPh>
    <rPh sb="16" eb="18">
      <t>カンリ</t>
    </rPh>
    <rPh sb="18" eb="20">
      <t>ウンエイ</t>
    </rPh>
    <rPh sb="20" eb="22">
      <t>ギョウム</t>
    </rPh>
    <phoneticPr fontId="2"/>
  </si>
  <si>
    <t>・パフォーミングアーツの来場者管理運営業務</t>
    <rPh sb="12" eb="15">
      <t>ライジョウシャ</t>
    </rPh>
    <rPh sb="15" eb="17">
      <t>カンリ</t>
    </rPh>
    <rPh sb="17" eb="19">
      <t>ウンエイ</t>
    </rPh>
    <rPh sb="19" eb="21">
      <t>ギョウム</t>
    </rPh>
    <phoneticPr fontId="2"/>
  </si>
  <si>
    <t>・業務日誌の作成及び報告</t>
    <rPh sb="1" eb="3">
      <t>ギョウム</t>
    </rPh>
    <rPh sb="3" eb="5">
      <t>ニッシ</t>
    </rPh>
    <rPh sb="6" eb="8">
      <t>サクセイ</t>
    </rPh>
    <rPh sb="8" eb="9">
      <t>オヨ</t>
    </rPh>
    <rPh sb="10" eb="12">
      <t>ホウコク</t>
    </rPh>
    <phoneticPr fontId="2"/>
  </si>
  <si>
    <t>・服装</t>
    <rPh sb="1" eb="3">
      <t>フクソウ</t>
    </rPh>
    <phoneticPr fontId="2"/>
  </si>
  <si>
    <t>・警備業務</t>
    <rPh sb="1" eb="3">
      <t>ケイビ</t>
    </rPh>
    <rPh sb="3" eb="5">
      <t>ギョウム</t>
    </rPh>
    <phoneticPr fontId="2"/>
  </si>
  <si>
    <t>・清掃業務</t>
    <rPh sb="1" eb="3">
      <t>セイソウ</t>
    </rPh>
    <rPh sb="3" eb="5">
      <t>ギョウム</t>
    </rPh>
    <phoneticPr fontId="2"/>
  </si>
  <si>
    <t>・チケット配券業務</t>
    <rPh sb="5" eb="7">
      <t>ハイケン</t>
    </rPh>
    <rPh sb="7" eb="9">
      <t>ギョウム</t>
    </rPh>
    <phoneticPr fontId="2"/>
  </si>
  <si>
    <t>・チケット売上管理業務</t>
    <rPh sb="5" eb="7">
      <t>ウリアゲ</t>
    </rPh>
    <rPh sb="7" eb="9">
      <t>カンリ</t>
    </rPh>
    <rPh sb="9" eb="11">
      <t>ギョウム</t>
    </rPh>
    <phoneticPr fontId="2"/>
  </si>
  <si>
    <t>・出勤管理業務</t>
    <rPh sb="1" eb="3">
      <t>シュッキン</t>
    </rPh>
    <rPh sb="3" eb="5">
      <t>カンリ</t>
    </rPh>
    <rPh sb="5" eb="7">
      <t>ギョウム</t>
    </rPh>
    <phoneticPr fontId="2"/>
  </si>
  <si>
    <t>・業務指示</t>
    <rPh sb="1" eb="3">
      <t>ギョウム</t>
    </rPh>
    <rPh sb="3" eb="5">
      <t>シジ</t>
    </rPh>
    <phoneticPr fontId="2"/>
  </si>
  <si>
    <t>・ボランティア保険の加入及び事故対応</t>
    <rPh sb="7" eb="9">
      <t>ホケン</t>
    </rPh>
    <rPh sb="10" eb="12">
      <t>カニュウ</t>
    </rPh>
    <rPh sb="12" eb="13">
      <t>オヨ</t>
    </rPh>
    <rPh sb="14" eb="16">
      <t>ジコ</t>
    </rPh>
    <rPh sb="16" eb="18">
      <t>タイオウ</t>
    </rPh>
    <phoneticPr fontId="2"/>
  </si>
  <si>
    <t>・ボランティア活動記念品の支給</t>
    <rPh sb="7" eb="9">
      <t>カツドウ</t>
    </rPh>
    <rPh sb="9" eb="12">
      <t>キネンヒン</t>
    </rPh>
    <rPh sb="13" eb="15">
      <t>シキュウ</t>
    </rPh>
    <phoneticPr fontId="2"/>
  </si>
  <si>
    <t>・ボランティア手帳の作成及び配付</t>
    <rPh sb="7" eb="9">
      <t>テチョウ</t>
    </rPh>
    <rPh sb="10" eb="12">
      <t>サクセイ</t>
    </rPh>
    <rPh sb="12" eb="13">
      <t>オヨ</t>
    </rPh>
    <rPh sb="14" eb="16">
      <t>ハイフ</t>
    </rPh>
    <phoneticPr fontId="2"/>
  </si>
  <si>
    <t>・制服及びボランティア証の支給</t>
    <rPh sb="1" eb="3">
      <t>セイフク</t>
    </rPh>
    <rPh sb="3" eb="4">
      <t>オヨ</t>
    </rPh>
    <rPh sb="11" eb="12">
      <t>ショウ</t>
    </rPh>
    <rPh sb="13" eb="15">
      <t>シキュウ</t>
    </rPh>
    <phoneticPr fontId="2"/>
  </si>
  <si>
    <t>・ボランティア交流会の実施</t>
    <rPh sb="7" eb="10">
      <t>コウリュウカイ</t>
    </rPh>
    <rPh sb="11" eb="13">
      <t>ジッシ</t>
    </rPh>
    <phoneticPr fontId="2"/>
  </si>
  <si>
    <t>・Ｗｅｂページの作成</t>
    <rPh sb="8" eb="10">
      <t>サクセイ</t>
    </rPh>
    <phoneticPr fontId="2"/>
  </si>
  <si>
    <t>・障害者に対する作品鑑賞補助業務</t>
    <rPh sb="1" eb="4">
      <t>ショウガイシャ</t>
    </rPh>
    <rPh sb="5" eb="6">
      <t>タイ</t>
    </rPh>
    <rPh sb="8" eb="10">
      <t>サクヒン</t>
    </rPh>
    <rPh sb="10" eb="12">
      <t>カンショウ</t>
    </rPh>
    <rPh sb="12" eb="14">
      <t>ホジョ</t>
    </rPh>
    <rPh sb="14" eb="16">
      <t>ギョウム</t>
    </rPh>
    <phoneticPr fontId="2"/>
  </si>
  <si>
    <t>・開催効果調査分析業務</t>
    <rPh sb="1" eb="3">
      <t>カイサイ</t>
    </rPh>
    <rPh sb="3" eb="5">
      <t>コウカ</t>
    </rPh>
    <rPh sb="5" eb="7">
      <t>チョウサ</t>
    </rPh>
    <rPh sb="7" eb="9">
      <t>ブンセキ</t>
    </rPh>
    <rPh sb="9" eb="11">
      <t>ギョウム</t>
    </rPh>
    <phoneticPr fontId="2"/>
  </si>
  <si>
    <t>・特別協賛者の対応に関する業務</t>
    <rPh sb="1" eb="3">
      <t>トクベツ</t>
    </rPh>
    <rPh sb="3" eb="6">
      <t>キョウサンシャ</t>
    </rPh>
    <rPh sb="7" eb="9">
      <t>タイオウ</t>
    </rPh>
    <rPh sb="10" eb="11">
      <t>カン</t>
    </rPh>
    <rPh sb="13" eb="15">
      <t>ギョウム</t>
    </rPh>
    <phoneticPr fontId="2"/>
  </si>
  <si>
    <t>・プレスセンターの運営業務</t>
    <rPh sb="9" eb="11">
      <t>ウンエイ</t>
    </rPh>
    <rPh sb="11" eb="13">
      <t>ギョウム</t>
    </rPh>
    <phoneticPr fontId="2"/>
  </si>
  <si>
    <t>・記録写真撮影業務</t>
    <rPh sb="1" eb="3">
      <t>キロク</t>
    </rPh>
    <rPh sb="3" eb="5">
      <t>シャシン</t>
    </rPh>
    <rPh sb="5" eb="7">
      <t>サツエイ</t>
    </rPh>
    <rPh sb="7" eb="9">
      <t>ギョウム</t>
    </rPh>
    <phoneticPr fontId="2"/>
  </si>
  <si>
    <t>・コールセンターの運営業務</t>
    <rPh sb="9" eb="11">
      <t>ウンエイ</t>
    </rPh>
    <rPh sb="11" eb="13">
      <t>ギョウム</t>
    </rPh>
    <phoneticPr fontId="2"/>
  </si>
  <si>
    <t>・マニュアル等の作成</t>
    <rPh sb="6" eb="7">
      <t>トウ</t>
    </rPh>
    <rPh sb="8" eb="10">
      <t>サクセイ</t>
    </rPh>
    <phoneticPr fontId="2"/>
  </si>
  <si>
    <t>・控室の設置</t>
    <rPh sb="1" eb="3">
      <t>ヒカエシツ</t>
    </rPh>
    <rPh sb="4" eb="6">
      <t>セッチ</t>
    </rPh>
    <phoneticPr fontId="2"/>
  </si>
  <si>
    <t>・追加請求又は、返金</t>
    <rPh sb="1" eb="3">
      <t>ツイカ</t>
    </rPh>
    <rPh sb="3" eb="5">
      <t>セイキュウ</t>
    </rPh>
    <rPh sb="5" eb="6">
      <t>マタ</t>
    </rPh>
    <rPh sb="8" eb="10">
      <t>ヘンキン</t>
    </rPh>
    <phoneticPr fontId="2"/>
  </si>
  <si>
    <t>・設備の準備</t>
    <rPh sb="1" eb="3">
      <t>セツビ</t>
    </rPh>
    <rPh sb="4" eb="6">
      <t>ジュンビ</t>
    </rPh>
    <phoneticPr fontId="2"/>
  </si>
  <si>
    <t>代金回収、金融機関への入金、組織委員会への報告</t>
    <rPh sb="0" eb="2">
      <t>ダイキン</t>
    </rPh>
    <rPh sb="2" eb="4">
      <t>カイシュウ</t>
    </rPh>
    <rPh sb="5" eb="7">
      <t>キンユウ</t>
    </rPh>
    <rPh sb="7" eb="9">
      <t>キカン</t>
    </rPh>
    <rPh sb="11" eb="13">
      <t>ニュウキン</t>
    </rPh>
    <rPh sb="14" eb="16">
      <t>ソシキ</t>
    </rPh>
    <rPh sb="16" eb="19">
      <t>イインカイ</t>
    </rPh>
    <rPh sb="21" eb="23">
      <t>ホウコク</t>
    </rPh>
    <phoneticPr fontId="2"/>
  </si>
  <si>
    <t>ボランティアに対する業務内容、緊急時の対応指示等</t>
    <rPh sb="7" eb="8">
      <t>タイ</t>
    </rPh>
    <rPh sb="10" eb="12">
      <t>ギョウム</t>
    </rPh>
    <rPh sb="12" eb="14">
      <t>ナイヨウ</t>
    </rPh>
    <rPh sb="15" eb="18">
      <t>キンキュウジ</t>
    </rPh>
    <rPh sb="19" eb="21">
      <t>タイオウ</t>
    </rPh>
    <rPh sb="21" eb="23">
      <t>シジ</t>
    </rPh>
    <rPh sb="23" eb="24">
      <t>トウ</t>
    </rPh>
    <phoneticPr fontId="2"/>
  </si>
  <si>
    <t>Ｗｅｂページの作成・運営費等</t>
    <rPh sb="7" eb="9">
      <t>サクセイ</t>
    </rPh>
    <rPh sb="10" eb="12">
      <t>ウンエイ</t>
    </rPh>
    <rPh sb="12" eb="13">
      <t>ヒ</t>
    </rPh>
    <rPh sb="13" eb="14">
      <t>トウ</t>
    </rPh>
    <phoneticPr fontId="2"/>
  </si>
  <si>
    <t>各会場の記録写真の撮影等</t>
    <rPh sb="0" eb="1">
      <t>カク</t>
    </rPh>
    <rPh sb="1" eb="3">
      <t>カイジョウ</t>
    </rPh>
    <rPh sb="4" eb="6">
      <t>キロク</t>
    </rPh>
    <rPh sb="6" eb="8">
      <t>シャシン</t>
    </rPh>
    <rPh sb="9" eb="11">
      <t>サツエイ</t>
    </rPh>
    <rPh sb="11" eb="12">
      <t>トウ</t>
    </rPh>
    <phoneticPr fontId="2"/>
  </si>
  <si>
    <t>一般管理費及び諸経費</t>
    <rPh sb="0" eb="2">
      <t>イッパン</t>
    </rPh>
    <rPh sb="2" eb="5">
      <t>カンリヒ</t>
    </rPh>
    <rPh sb="5" eb="6">
      <t>オヨ</t>
    </rPh>
    <rPh sb="7" eb="10">
      <t>ショケイヒ</t>
    </rPh>
    <phoneticPr fontId="2"/>
  </si>
  <si>
    <t>必要な設備の準備</t>
    <rPh sb="0" eb="2">
      <t>ヒツヨウ</t>
    </rPh>
    <rPh sb="3" eb="5">
      <t>セツビ</t>
    </rPh>
    <rPh sb="6" eb="8">
      <t>ジュンビ</t>
    </rPh>
    <phoneticPr fontId="2"/>
  </si>
  <si>
    <t>追加請求又は、返金にかかる事務等</t>
    <rPh sb="0" eb="2">
      <t>ツイカ</t>
    </rPh>
    <rPh sb="2" eb="4">
      <t>セイキュウ</t>
    </rPh>
    <rPh sb="4" eb="5">
      <t>マタ</t>
    </rPh>
    <rPh sb="7" eb="9">
      <t>ヘンキン</t>
    </rPh>
    <rPh sb="13" eb="15">
      <t>ジム</t>
    </rPh>
    <rPh sb="15" eb="16">
      <t>トウ</t>
    </rPh>
    <phoneticPr fontId="2"/>
  </si>
  <si>
    <t>（備考）会場運営業務（2022）の事業規模については、企画提案の参考として示すものであり、次年度の発注額を示したものではありません。</t>
    <rPh sb="1" eb="3">
      <t>ビコウ</t>
    </rPh>
    <rPh sb="4" eb="6">
      <t>カイジョウ</t>
    </rPh>
    <rPh sb="6" eb="8">
      <t>ウンエイ</t>
    </rPh>
    <rPh sb="8" eb="10">
      <t>ギョウム</t>
    </rPh>
    <rPh sb="17" eb="19">
      <t>ジギョウ</t>
    </rPh>
    <rPh sb="19" eb="21">
      <t>キボ</t>
    </rPh>
    <rPh sb="27" eb="29">
      <t>キカク</t>
    </rPh>
    <rPh sb="29" eb="31">
      <t>テイアン</t>
    </rPh>
    <rPh sb="32" eb="34">
      <t>サンコウ</t>
    </rPh>
    <rPh sb="37" eb="38">
      <t>シメ</t>
    </rPh>
    <rPh sb="45" eb="48">
      <t>ジネンド</t>
    </rPh>
    <rPh sb="49" eb="52">
      <t>ハッチュウガク</t>
    </rPh>
    <rPh sb="53" eb="54">
      <t>シメ</t>
    </rPh>
    <phoneticPr fontId="2"/>
  </si>
  <si>
    <t>同内容の研修を計３回程度実施。
内訳：名古屋地区（土日祝）１日
　　　一　宮地区（土日祝）１日
　　　常　滑地区（土日祝）１日</t>
    <rPh sb="0" eb="1">
      <t>ドウ</t>
    </rPh>
    <rPh sb="1" eb="3">
      <t>ナイヨウ</t>
    </rPh>
    <rPh sb="4" eb="6">
      <t>ケンシュウ</t>
    </rPh>
    <rPh sb="7" eb="8">
      <t>ケイ</t>
    </rPh>
    <rPh sb="9" eb="10">
      <t>カイ</t>
    </rPh>
    <rPh sb="10" eb="12">
      <t>テイド</t>
    </rPh>
    <rPh sb="12" eb="14">
      <t>ジッシ</t>
    </rPh>
    <rPh sb="16" eb="18">
      <t>ウチワケ</t>
    </rPh>
    <rPh sb="19" eb="22">
      <t>ナゴヤ</t>
    </rPh>
    <rPh sb="22" eb="24">
      <t>チク</t>
    </rPh>
    <rPh sb="25" eb="27">
      <t>ドニチ</t>
    </rPh>
    <rPh sb="27" eb="28">
      <t>シュク</t>
    </rPh>
    <rPh sb="30" eb="31">
      <t>ニチ</t>
    </rPh>
    <rPh sb="35" eb="36">
      <t>イチ</t>
    </rPh>
    <rPh sb="37" eb="38">
      <t>ミヤ</t>
    </rPh>
    <rPh sb="38" eb="40">
      <t>チク</t>
    </rPh>
    <rPh sb="41" eb="43">
      <t>ドニチ</t>
    </rPh>
    <rPh sb="43" eb="44">
      <t>シュク</t>
    </rPh>
    <rPh sb="46" eb="47">
      <t>ニチ</t>
    </rPh>
    <rPh sb="51" eb="52">
      <t>ツネ</t>
    </rPh>
    <rPh sb="53" eb="54">
      <t>ヌメ</t>
    </rPh>
    <rPh sb="54" eb="56">
      <t>チク</t>
    </rPh>
    <rPh sb="57" eb="59">
      <t>ドニチ</t>
    </rPh>
    <rPh sb="59" eb="60">
      <t>シュク</t>
    </rPh>
    <rPh sb="62" eb="63">
      <t>ニチ</t>
    </rPh>
    <phoneticPr fontId="2"/>
  </si>
  <si>
    <t>約500ヶ所</t>
    <rPh sb="0" eb="1">
      <t>ヤク</t>
    </rPh>
    <rPh sb="5" eb="6">
      <t>ショ</t>
    </rPh>
    <phoneticPr fontId="2"/>
  </si>
  <si>
    <t>・受付業務</t>
    <rPh sb="1" eb="3">
      <t>ウケツケ</t>
    </rPh>
    <rPh sb="3" eb="5">
      <t>ギョウム</t>
    </rPh>
    <phoneticPr fontId="2"/>
  </si>
  <si>
    <t>・作品看視</t>
    <rPh sb="1" eb="3">
      <t>サクヒン</t>
    </rPh>
    <rPh sb="3" eb="5">
      <t>カンシ</t>
    </rPh>
    <phoneticPr fontId="2"/>
  </si>
  <si>
    <t>1,100円×２着×ｽﾀｯﾌ数</t>
    <rPh sb="5" eb="6">
      <t>エン</t>
    </rPh>
    <rPh sb="8" eb="9">
      <t>チャク</t>
    </rPh>
    <rPh sb="14" eb="15">
      <t>スウ</t>
    </rPh>
    <phoneticPr fontId="2"/>
  </si>
  <si>
    <t>・チケット送付業務</t>
    <rPh sb="5" eb="7">
      <t>ソウフ</t>
    </rPh>
    <rPh sb="7" eb="9">
      <t>ギョウム</t>
    </rPh>
    <phoneticPr fontId="2"/>
  </si>
  <si>
    <t>・チケット販売及びガイドブック配付業務</t>
    <rPh sb="5" eb="7">
      <t>ハンバイ</t>
    </rPh>
    <rPh sb="7" eb="8">
      <t>オヨ</t>
    </rPh>
    <rPh sb="15" eb="17">
      <t>ハイフ</t>
    </rPh>
    <rPh sb="17" eb="19">
      <t>ギョウム</t>
    </rPh>
    <phoneticPr fontId="2"/>
  </si>
  <si>
    <t>協賛者（250者程度）へチケットを送付</t>
    <rPh sb="0" eb="3">
      <t>キョウサンシャ</t>
    </rPh>
    <rPh sb="7" eb="8">
      <t>シャ</t>
    </rPh>
    <rPh sb="8" eb="10">
      <t>テイド</t>
    </rPh>
    <rPh sb="17" eb="19">
      <t>ソウフ</t>
    </rPh>
    <phoneticPr fontId="2"/>
  </si>
  <si>
    <t>・製作及び販売業務</t>
    <rPh sb="1" eb="3">
      <t>セイサク</t>
    </rPh>
    <rPh sb="3" eb="4">
      <t>オヨ</t>
    </rPh>
    <rPh sb="5" eb="7">
      <t>ハンバイ</t>
    </rPh>
    <rPh sb="7" eb="9">
      <t>ギョウム</t>
    </rPh>
    <phoneticPr fontId="2"/>
  </si>
  <si>
    <t>・仕入れ及び販売業務</t>
    <rPh sb="1" eb="3">
      <t>シイ</t>
    </rPh>
    <rPh sb="4" eb="5">
      <t>オヨ</t>
    </rPh>
    <rPh sb="6" eb="10">
      <t>ハンバイギョウム</t>
    </rPh>
    <phoneticPr fontId="2"/>
  </si>
  <si>
    <t>・公式ショップ運営業務</t>
    <rPh sb="1" eb="3">
      <t>コウシキ</t>
    </rPh>
    <rPh sb="7" eb="9">
      <t>ウンエイ</t>
    </rPh>
    <rPh sb="9" eb="11">
      <t>ギョウム</t>
    </rPh>
    <phoneticPr fontId="2"/>
  </si>
  <si>
    <t>クラウドファンディング支援者（100者程度）へ送付</t>
    <rPh sb="18" eb="19">
      <t>シャ</t>
    </rPh>
    <rPh sb="19" eb="21">
      <t>テイド</t>
    </rPh>
    <rPh sb="23" eb="25">
      <t>ソウフ</t>
    </rPh>
    <phoneticPr fontId="2"/>
  </si>
  <si>
    <t>１ﾎﾟｽﾄ、43日間
［参考（前回実績）43公演］</t>
    <rPh sb="8" eb="9">
      <t>ニチ</t>
    </rPh>
    <rPh sb="9" eb="10">
      <t>カン</t>
    </rPh>
    <rPh sb="12" eb="14">
      <t>サンコウ</t>
    </rPh>
    <rPh sb="15" eb="17">
      <t>ゼンカイ</t>
    </rPh>
    <rPh sb="17" eb="19">
      <t>ジッセキ</t>
    </rPh>
    <rPh sb="22" eb="24">
      <t>コウエン</t>
    </rPh>
    <phoneticPr fontId="2"/>
  </si>
  <si>
    <t>１ﾎﾟｽﾄ、65日間
［参考（前回実績）68日間、79,518人］</t>
    <rPh sb="8" eb="10">
      <t>ニチカン</t>
    </rPh>
    <rPh sb="12" eb="14">
      <t>サンコウ</t>
    </rPh>
    <rPh sb="15" eb="17">
      <t>ゼンカイ</t>
    </rPh>
    <rPh sb="17" eb="19">
      <t>ジッセキ</t>
    </rPh>
    <rPh sb="22" eb="23">
      <t>ニチ</t>
    </rPh>
    <rPh sb="23" eb="24">
      <t>カン</t>
    </rPh>
    <rPh sb="31" eb="32">
      <t>ニン</t>
    </rPh>
    <phoneticPr fontId="2"/>
  </si>
  <si>
    <t>毎日（65日間（休館日は除く。））</t>
    <rPh sb="0" eb="2">
      <t>マイニチ</t>
    </rPh>
    <rPh sb="5" eb="6">
      <t>ニチ</t>
    </rPh>
    <rPh sb="6" eb="7">
      <t>カン</t>
    </rPh>
    <rPh sb="8" eb="11">
      <t>キュウカンビ</t>
    </rPh>
    <rPh sb="12" eb="13">
      <t>ノゾ</t>
    </rPh>
    <phoneticPr fontId="2"/>
  </si>
  <si>
    <t>全体研修第２～４回（各回８日程度）及び
選択研修第１～３回（各回４日程度）を
それぞれ実施予定。
なお、オンライン研修についても併せて
実施予定（別日を想定、50人上限／回）。</t>
    <rPh sb="0" eb="4">
      <t>ゼンタイケンシュウ</t>
    </rPh>
    <rPh sb="4" eb="5">
      <t>ダイ</t>
    </rPh>
    <rPh sb="8" eb="9">
      <t>カイ</t>
    </rPh>
    <rPh sb="10" eb="12">
      <t>カクカイ</t>
    </rPh>
    <rPh sb="13" eb="14">
      <t>ニチ</t>
    </rPh>
    <rPh sb="14" eb="16">
      <t>テイド</t>
    </rPh>
    <rPh sb="17" eb="18">
      <t>オヨ</t>
    </rPh>
    <rPh sb="20" eb="22">
      <t>センタク</t>
    </rPh>
    <rPh sb="22" eb="24">
      <t>ケンシュウ</t>
    </rPh>
    <rPh sb="24" eb="25">
      <t>ダイ</t>
    </rPh>
    <rPh sb="28" eb="29">
      <t>カイ</t>
    </rPh>
    <rPh sb="30" eb="32">
      <t>カクカイ</t>
    </rPh>
    <rPh sb="33" eb="34">
      <t>ニチ</t>
    </rPh>
    <rPh sb="34" eb="36">
      <t>テイド</t>
    </rPh>
    <rPh sb="43" eb="45">
      <t>ジッシ</t>
    </rPh>
    <rPh sb="45" eb="47">
      <t>ヨテイ</t>
    </rPh>
    <rPh sb="57" eb="59">
      <t>ケンシュウ</t>
    </rPh>
    <rPh sb="64" eb="65">
      <t>アワ</t>
    </rPh>
    <rPh sb="68" eb="70">
      <t>ジッシ</t>
    </rPh>
    <rPh sb="70" eb="72">
      <t>ヨテイ</t>
    </rPh>
    <phoneticPr fontId="2"/>
  </si>
  <si>
    <t>・ボランティア配置数</t>
    <rPh sb="7" eb="10">
      <t>ハイチスウ</t>
    </rPh>
    <phoneticPr fontId="2"/>
  </si>
  <si>
    <t>来賓・ボランティア等　300人程度</t>
    <rPh sb="0" eb="2">
      <t>ライヒン</t>
    </rPh>
    <rPh sb="9" eb="10">
      <t>トウ</t>
    </rPh>
    <rPh sb="14" eb="15">
      <t>ニン</t>
    </rPh>
    <rPh sb="15" eb="17">
      <t>テイド</t>
    </rPh>
    <phoneticPr fontId="2"/>
  </si>
  <si>
    <t>招待客のとりまとめ、受付対応等
オープニングレセプション参加予定者　800人程度</t>
    <rPh sb="0" eb="3">
      <t>ショウタイキャク</t>
    </rPh>
    <rPh sb="10" eb="12">
      <t>ウケツケ</t>
    </rPh>
    <rPh sb="12" eb="14">
      <t>タイオウ</t>
    </rPh>
    <rPh sb="14" eb="15">
      <t>トウ</t>
    </rPh>
    <rPh sb="28" eb="30">
      <t>サンカ</t>
    </rPh>
    <rPh sb="30" eb="33">
      <t>ヨテイシャ</t>
    </rPh>
    <rPh sb="37" eb="38">
      <t>ニン</t>
    </rPh>
    <rPh sb="38" eb="40">
      <t>テイド</t>
    </rPh>
    <phoneticPr fontId="2"/>
  </si>
  <si>
    <t>・記者等向けバスツアー及び記者会見に
　関する業務</t>
    <rPh sb="1" eb="3">
      <t>キシャ</t>
    </rPh>
    <rPh sb="3" eb="4">
      <t>トウ</t>
    </rPh>
    <rPh sb="4" eb="5">
      <t>ム</t>
    </rPh>
    <rPh sb="11" eb="12">
      <t>オヨ</t>
    </rPh>
    <rPh sb="13" eb="15">
      <t>キシャ</t>
    </rPh>
    <rPh sb="15" eb="17">
      <t>カイケン</t>
    </rPh>
    <rPh sb="20" eb="21">
      <t>カン</t>
    </rPh>
    <rPh sb="23" eb="25">
      <t>ギョウム</t>
    </rPh>
    <phoneticPr fontId="2"/>
  </si>
  <si>
    <t>・ボランティアに対する研修の実施</t>
    <rPh sb="8" eb="9">
      <t>タイ</t>
    </rPh>
    <rPh sb="11" eb="13">
      <t>ケンシュウ</t>
    </rPh>
    <rPh sb="14" eb="16">
      <t>ジッシ</t>
    </rPh>
    <phoneticPr fontId="2"/>
  </si>
  <si>
    <t>スタッフ及びボランティアの控室の設置・運営等
各会場１か所程度</t>
    <rPh sb="4" eb="5">
      <t>オヨ</t>
    </rPh>
    <rPh sb="13" eb="15">
      <t>ヒカエシツ</t>
    </rPh>
    <rPh sb="16" eb="18">
      <t>セッチ</t>
    </rPh>
    <rPh sb="19" eb="21">
      <t>ウンエイ</t>
    </rPh>
    <rPh sb="21" eb="22">
      <t>トウ</t>
    </rPh>
    <rPh sb="23" eb="24">
      <t>カク</t>
    </rPh>
    <rPh sb="24" eb="26">
      <t>カイジョウ</t>
    </rPh>
    <rPh sb="28" eb="29">
      <t>ショ</t>
    </rPh>
    <rPh sb="29" eb="31">
      <t>テイド</t>
    </rPh>
    <phoneticPr fontId="2"/>
  </si>
  <si>
    <t>マニュアル及び各業務担当者一覧の作成</t>
    <rPh sb="5" eb="6">
      <t>オヨ</t>
    </rPh>
    <rPh sb="7" eb="8">
      <t>カク</t>
    </rPh>
    <rPh sb="8" eb="10">
      <t>ギョウム</t>
    </rPh>
    <rPh sb="10" eb="13">
      <t>タントウシャ</t>
    </rPh>
    <rPh sb="13" eb="15">
      <t>イチラン</t>
    </rPh>
    <rPh sb="16" eb="18">
      <t>サクセイ</t>
    </rPh>
    <phoneticPr fontId="2"/>
  </si>
  <si>
    <t>２日間×２回
［１日当たり：車両借上げ（３台）、スタッフ（１台あたり１人）］</t>
    <rPh sb="1" eb="2">
      <t>ニチ</t>
    </rPh>
    <rPh sb="2" eb="3">
      <t>カン</t>
    </rPh>
    <rPh sb="5" eb="6">
      <t>カイ</t>
    </rPh>
    <rPh sb="9" eb="10">
      <t>ニチ</t>
    </rPh>
    <rPh sb="10" eb="11">
      <t>ア</t>
    </rPh>
    <rPh sb="14" eb="16">
      <t>シャリョウ</t>
    </rPh>
    <rPh sb="16" eb="18">
      <t>カリア</t>
    </rPh>
    <rPh sb="21" eb="22">
      <t>ダイ</t>
    </rPh>
    <rPh sb="30" eb="31">
      <t>ダイ</t>
    </rPh>
    <rPh sb="35" eb="36">
      <t>ニン</t>
    </rPh>
    <phoneticPr fontId="2"/>
  </si>
  <si>
    <t>［名古屋地区］芸文２～５ﾎﾟｽﾄ、まちなか４ﾎﾟｽﾄ
［一　宮地区］まちなか４ﾎﾟｽﾄ
［常　滑地区］まちなか４ﾎﾟｽﾄ</t>
    <rPh sb="1" eb="4">
      <t>ナゴヤ</t>
    </rPh>
    <rPh sb="4" eb="6">
      <t>チク</t>
    </rPh>
    <rPh sb="7" eb="8">
      <t>ゲイ</t>
    </rPh>
    <rPh sb="8" eb="9">
      <t>ブン</t>
    </rPh>
    <rPh sb="28" eb="29">
      <t>ミヤ</t>
    </rPh>
    <rPh sb="30" eb="31">
      <t>チク</t>
    </rPh>
    <rPh sb="31" eb="33">
      <t>チク</t>
    </rPh>
    <rPh sb="45" eb="46">
      <t>チク</t>
    </rPh>
    <rPh sb="47" eb="48">
      <t>］</t>
    </rPh>
    <rPh sb="48" eb="50">
      <t>チク</t>
    </rPh>
    <phoneticPr fontId="2"/>
  </si>
  <si>
    <t>一　宮地区</t>
    <rPh sb="0" eb="1">
      <t>イチ</t>
    </rPh>
    <rPh sb="2" eb="3">
      <t>ミヤ</t>
    </rPh>
    <rPh sb="3" eb="5">
      <t>チク</t>
    </rPh>
    <phoneticPr fontId="2"/>
  </si>
  <si>
    <t>常　滑地区</t>
    <rPh sb="0" eb="1">
      <t>ツネ</t>
    </rPh>
    <rPh sb="2" eb="3">
      <t>ヌメ</t>
    </rPh>
    <rPh sb="3" eb="5">
      <t>チク</t>
    </rPh>
    <phoneticPr fontId="2"/>
  </si>
  <si>
    <t>オンライン研修用動画撮影・編集も含む</t>
    <rPh sb="5" eb="8">
      <t>ケンシュウヨウ</t>
    </rPh>
    <rPh sb="8" eb="10">
      <t>ドウガ</t>
    </rPh>
    <rPh sb="10" eb="12">
      <t>サツエイ</t>
    </rPh>
    <rPh sb="13" eb="15">
      <t>ヘンシュウ</t>
    </rPh>
    <rPh sb="16" eb="17">
      <t>フク</t>
    </rPh>
    <phoneticPr fontId="2"/>
  </si>
  <si>
    <t>１　会場運営計画の作成</t>
    <rPh sb="2" eb="4">
      <t>カイジョウ</t>
    </rPh>
    <rPh sb="4" eb="6">
      <t>ウンエイ</t>
    </rPh>
    <rPh sb="6" eb="8">
      <t>ケイカク</t>
    </rPh>
    <rPh sb="9" eb="11">
      <t>サクセイ</t>
    </rPh>
    <phoneticPr fontId="2"/>
  </si>
  <si>
    <t>２　ボランティアの募集・研修等の実施</t>
    <rPh sb="9" eb="11">
      <t>ボシュウ</t>
    </rPh>
    <rPh sb="12" eb="14">
      <t>ケンシュウ</t>
    </rPh>
    <rPh sb="14" eb="15">
      <t>トウ</t>
    </rPh>
    <rPh sb="16" eb="18">
      <t>ジッシ</t>
    </rPh>
    <phoneticPr fontId="2"/>
  </si>
  <si>
    <t>会場ごとに熱中症対策１名（８月土日祝日）、
感染症対策１名（毎日（65日間（休館日は除く。））
［参考（前回実績）総来場者67万人、
１日あたり最大３万人］</t>
    <rPh sb="0" eb="2">
      <t>カイジョウ</t>
    </rPh>
    <rPh sb="5" eb="8">
      <t>ネッチュウショウ</t>
    </rPh>
    <rPh sb="8" eb="10">
      <t>タイサク</t>
    </rPh>
    <rPh sb="11" eb="12">
      <t>メイ</t>
    </rPh>
    <rPh sb="14" eb="15">
      <t>ガツ</t>
    </rPh>
    <rPh sb="15" eb="17">
      <t>ドニチ</t>
    </rPh>
    <rPh sb="17" eb="19">
      <t>シュクジツ</t>
    </rPh>
    <rPh sb="22" eb="24">
      <t>カンセン</t>
    </rPh>
    <rPh sb="24" eb="25">
      <t>ショウ</t>
    </rPh>
    <rPh sb="25" eb="27">
      <t>タイサク</t>
    </rPh>
    <rPh sb="28" eb="29">
      <t>メイ</t>
    </rPh>
    <rPh sb="30" eb="32">
      <t>マイニチ</t>
    </rPh>
    <rPh sb="35" eb="36">
      <t>ニチ</t>
    </rPh>
    <rPh sb="36" eb="37">
      <t>カン</t>
    </rPh>
    <rPh sb="38" eb="41">
      <t>キュウカンビ</t>
    </rPh>
    <rPh sb="42" eb="43">
      <t>ノゾ</t>
    </rPh>
    <rPh sb="49" eb="51">
      <t>サンコウ</t>
    </rPh>
    <rPh sb="52" eb="54">
      <t>ゼンカイ</t>
    </rPh>
    <rPh sb="54" eb="56">
      <t>ジッセキ</t>
    </rPh>
    <rPh sb="57" eb="58">
      <t>ソウ</t>
    </rPh>
    <rPh sb="58" eb="61">
      <t>ライジョウシャ</t>
    </rPh>
    <rPh sb="63" eb="65">
      <t>マンニン</t>
    </rPh>
    <rPh sb="68" eb="69">
      <t>ニチ</t>
    </rPh>
    <rPh sb="72" eb="74">
      <t>サイダイ</t>
    </rPh>
    <rPh sb="75" eb="77">
      <t>マンニン</t>
    </rPh>
    <phoneticPr fontId="2"/>
  </si>
  <si>
    <t>電子チケット販売業者、県内プレイガイド、画廊、画材屋等</t>
    <rPh sb="0" eb="2">
      <t>デンシ</t>
    </rPh>
    <rPh sb="6" eb="8">
      <t>ハンバイ</t>
    </rPh>
    <rPh sb="8" eb="10">
      <t>ギョウシャ</t>
    </rPh>
    <rPh sb="11" eb="13">
      <t>ケンナイ</t>
    </rPh>
    <rPh sb="20" eb="22">
      <t>ガロウ</t>
    </rPh>
    <rPh sb="23" eb="26">
      <t>ガザイヤ</t>
    </rPh>
    <rPh sb="26" eb="27">
      <t>トウ</t>
    </rPh>
    <phoneticPr fontId="2"/>
  </si>
  <si>
    <t>問合せ対応等（４～10月）</t>
    <rPh sb="0" eb="2">
      <t>トイアワ</t>
    </rPh>
    <rPh sb="3" eb="5">
      <t>タイオウ</t>
    </rPh>
    <rPh sb="5" eb="6">
      <t>トウ</t>
    </rPh>
    <rPh sb="11" eb="12">
      <t>ガツ</t>
    </rPh>
    <phoneticPr fontId="2"/>
  </si>
  <si>
    <t>電子チケットシステムの構築費、チケット作成費、運営費等（４～10月）</t>
    <rPh sb="26" eb="27">
      <t>トウ</t>
    </rPh>
    <rPh sb="32" eb="33">
      <t>ガツ</t>
    </rPh>
    <phoneticPr fontId="2"/>
  </si>
  <si>
    <t>受付対応、各会場控室の運営等</t>
    <rPh sb="0" eb="2">
      <t>ウケツケ</t>
    </rPh>
    <rPh sb="2" eb="4">
      <t>タイオウ</t>
    </rPh>
    <rPh sb="5" eb="6">
      <t>カク</t>
    </rPh>
    <rPh sb="6" eb="8">
      <t>カイジョウ</t>
    </rPh>
    <rPh sb="8" eb="10">
      <t>ヒカエシツ</t>
    </rPh>
    <rPh sb="11" eb="13">
      <t>ウンエイ</t>
    </rPh>
    <rPh sb="13" eb="14">
      <t>トウ</t>
    </rPh>
    <phoneticPr fontId="2"/>
  </si>
  <si>
    <t>プレス受付、プレス証配付等
５日間（７月28日～８月２日）、１日あたり１名（※７月29日は２名）（延べ６名）</t>
    <rPh sb="3" eb="5">
      <t>ウケツケ</t>
    </rPh>
    <rPh sb="9" eb="10">
      <t>ショウ</t>
    </rPh>
    <rPh sb="10" eb="12">
      <t>ハイフ</t>
    </rPh>
    <rPh sb="12" eb="13">
      <t>トウ</t>
    </rPh>
    <rPh sb="15" eb="16">
      <t>ニチ</t>
    </rPh>
    <rPh sb="16" eb="17">
      <t>カン</t>
    </rPh>
    <rPh sb="19" eb="20">
      <t>ガツ</t>
    </rPh>
    <rPh sb="22" eb="23">
      <t>ニチ</t>
    </rPh>
    <rPh sb="25" eb="26">
      <t>ガツ</t>
    </rPh>
    <rPh sb="27" eb="28">
      <t>ニチ</t>
    </rPh>
    <rPh sb="31" eb="32">
      <t>ニチ</t>
    </rPh>
    <rPh sb="36" eb="37">
      <t>メイ</t>
    </rPh>
    <rPh sb="40" eb="41">
      <t>ガツ</t>
    </rPh>
    <rPh sb="43" eb="44">
      <t>ニチ</t>
    </rPh>
    <rPh sb="46" eb="47">
      <t>メイ</t>
    </rPh>
    <rPh sb="49" eb="50">
      <t>ノ</t>
    </rPh>
    <rPh sb="52" eb="53">
      <t>メイ</t>
    </rPh>
    <phoneticPr fontId="2"/>
  </si>
  <si>
    <t>・内覧会、オープニングレセプションに
　関する業務</t>
    <rPh sb="1" eb="4">
      <t>ナイランカイ</t>
    </rPh>
    <rPh sb="20" eb="21">
      <t>カン</t>
    </rPh>
    <rPh sb="23" eb="25">
      <t>ギョウム</t>
    </rPh>
    <phoneticPr fontId="2"/>
  </si>
  <si>
    <t>現代美術展等の会場運営業務</t>
    <rPh sb="0" eb="2">
      <t>ゲンダイ</t>
    </rPh>
    <rPh sb="2" eb="5">
      <t>ビジュツテン</t>
    </rPh>
    <rPh sb="5" eb="6">
      <t>トウ</t>
    </rPh>
    <rPh sb="7" eb="9">
      <t>カイジョウ</t>
    </rPh>
    <rPh sb="9" eb="11">
      <t>ウンエイ</t>
    </rPh>
    <rPh sb="11" eb="13">
      <t>ギョウム</t>
    </rPh>
    <phoneticPr fontId="1"/>
  </si>
  <si>
    <t>愛知芸術文化センター以外の
会場警備・清掃業務</t>
    <rPh sb="0" eb="2">
      <t>アイチ</t>
    </rPh>
    <rPh sb="2" eb="4">
      <t>ゲイジュツ</t>
    </rPh>
    <rPh sb="4" eb="6">
      <t>ブンカ</t>
    </rPh>
    <rPh sb="10" eb="12">
      <t>イガイ</t>
    </rPh>
    <rPh sb="14" eb="16">
      <t>カイジョウ</t>
    </rPh>
    <rPh sb="16" eb="18">
      <t>ケイビ</t>
    </rPh>
    <rPh sb="19" eb="21">
      <t>セイソウ</t>
    </rPh>
    <rPh sb="21" eb="23">
      <t>ギョウム</t>
    </rPh>
    <phoneticPr fontId="1"/>
  </si>
  <si>
    <t>チケット販売・管理業務</t>
    <rPh sb="4" eb="6">
      <t>ハンバイ</t>
    </rPh>
    <rPh sb="7" eb="9">
      <t>カンリ</t>
    </rPh>
    <rPh sb="9" eb="11">
      <t>ギョウム</t>
    </rPh>
    <phoneticPr fontId="1"/>
  </si>
  <si>
    <t>入場券管理センターの運営業務</t>
    <rPh sb="0" eb="3">
      <t>ニュウジョウケン</t>
    </rPh>
    <rPh sb="3" eb="5">
      <t>カンリ</t>
    </rPh>
    <rPh sb="10" eb="12">
      <t>ウンエイ</t>
    </rPh>
    <rPh sb="12" eb="14">
      <t>ギョウム</t>
    </rPh>
    <phoneticPr fontId="1"/>
  </si>
  <si>
    <t>電子チケットの導入業務</t>
    <rPh sb="0" eb="2">
      <t>デンシ</t>
    </rPh>
    <rPh sb="7" eb="9">
      <t>ドウニュウ</t>
    </rPh>
    <rPh sb="9" eb="11">
      <t>ギョウム</t>
    </rPh>
    <phoneticPr fontId="1"/>
  </si>
  <si>
    <t>オフィシャルグッズ製作及び
公式ショップ運営業務</t>
    <rPh sb="9" eb="11">
      <t>セイサク</t>
    </rPh>
    <rPh sb="11" eb="12">
      <t>オヨ</t>
    </rPh>
    <rPh sb="14" eb="16">
      <t>コウシキ</t>
    </rPh>
    <rPh sb="20" eb="22">
      <t>ウンエイ</t>
    </rPh>
    <rPh sb="22" eb="24">
      <t>ギョウム</t>
    </rPh>
    <phoneticPr fontId="1"/>
  </si>
  <si>
    <t>クラウドファンディング支援者への
返礼品管理・発送業務</t>
    <rPh sb="11" eb="14">
      <t>シエンシャ</t>
    </rPh>
    <rPh sb="17" eb="20">
      <t>ヘンレイヒン</t>
    </rPh>
    <rPh sb="20" eb="22">
      <t>カンリ</t>
    </rPh>
    <rPh sb="23" eb="25">
      <t>ハッソウ</t>
    </rPh>
    <rPh sb="25" eb="27">
      <t>ギョウム</t>
    </rPh>
    <phoneticPr fontId="2"/>
  </si>
  <si>
    <t>ボランティア管理業務</t>
    <rPh sb="6" eb="8">
      <t>カンリ</t>
    </rPh>
    <rPh sb="8" eb="10">
      <t>ギョウム</t>
    </rPh>
    <phoneticPr fontId="1"/>
  </si>
  <si>
    <t>その他業務に関連、付随する業務</t>
    <rPh sb="2" eb="3">
      <t>タ</t>
    </rPh>
    <rPh sb="3" eb="5">
      <t>ギョウム</t>
    </rPh>
    <rPh sb="6" eb="8">
      <t>カンレン</t>
    </rPh>
    <rPh sb="9" eb="11">
      <t>フズイ</t>
    </rPh>
    <rPh sb="13" eb="15">
      <t>ギョウム</t>
    </rPh>
    <phoneticPr fontId="1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</si>
  <si>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</si>
  <si>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</si>
  <si>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</si>
  <si>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</si>
  <si>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</si>
  <si>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</si>
  <si>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</si>
  <si>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</si>
  <si>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</si>
  <si>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ボランティア管理システムの構築</t>
    <rPh sb="6" eb="8">
      <t>カンリ</t>
    </rPh>
    <rPh sb="13" eb="15">
      <t>コウチク</t>
    </rPh>
    <phoneticPr fontId="2"/>
  </si>
  <si>
    <t>ボランティア事務局　人件費</t>
    <rPh sb="6" eb="9">
      <t>ジムキョク</t>
    </rPh>
    <rPh sb="10" eb="13">
      <t>ジンケンヒ</t>
    </rPh>
    <phoneticPr fontId="2"/>
  </si>
  <si>
    <t>会場使用料</t>
    <rPh sb="0" eb="2">
      <t>カイジョウ</t>
    </rPh>
    <rPh sb="2" eb="5">
      <t>シヨウリョウ</t>
    </rPh>
    <phoneticPr fontId="2"/>
  </si>
  <si>
    <t>運営費</t>
    <rPh sb="0" eb="3">
      <t>ウンエイヒ</t>
    </rPh>
    <phoneticPr fontId="2"/>
  </si>
  <si>
    <t>移動費</t>
    <rPh sb="0" eb="3">
      <t>イドウヒ</t>
    </rPh>
    <phoneticPr fontId="2"/>
  </si>
  <si>
    <t>ボランティア保険料</t>
    <rPh sb="6" eb="8">
      <t>ホケン</t>
    </rPh>
    <phoneticPr fontId="2"/>
  </si>
  <si>
    <t>Ｗｅｂページの作成及び運営</t>
    <rPh sb="7" eb="9">
      <t>サクセイ</t>
    </rPh>
    <rPh sb="9" eb="10">
      <t>オヨ</t>
    </rPh>
    <rPh sb="11" eb="13">
      <t>ウンエイ</t>
    </rPh>
    <phoneticPr fontId="2"/>
  </si>
  <si>
    <t>会場運営計画の印刷</t>
    <rPh sb="0" eb="2">
      <t>カイジョウ</t>
    </rPh>
    <rPh sb="2" eb="4">
      <t>ウンエイ</t>
    </rPh>
    <rPh sb="4" eb="6">
      <t>ケイカク</t>
    </rPh>
    <rPh sb="7" eb="9">
      <t>インサツ</t>
    </rPh>
    <phoneticPr fontId="2"/>
  </si>
  <si>
    <t>ボランティア募集要項の印刷</t>
    <rPh sb="6" eb="8">
      <t>ボシュウ</t>
    </rPh>
    <rPh sb="8" eb="10">
      <t>ヨウコウ</t>
    </rPh>
    <rPh sb="11" eb="13">
      <t>インサツ</t>
    </rPh>
    <phoneticPr fontId="2"/>
  </si>
  <si>
    <t>ボランティア募集ポスターの印刷</t>
    <rPh sb="6" eb="8">
      <t>ボシュウ</t>
    </rPh>
    <rPh sb="13" eb="15">
      <t>インサツ</t>
    </rPh>
    <phoneticPr fontId="2"/>
  </si>
  <si>
    <t>ボランティア募集要項・ポスターの送料</t>
    <rPh sb="6" eb="8">
      <t>ボシュウ</t>
    </rPh>
    <rPh sb="8" eb="10">
      <t>ヨウコウ</t>
    </rPh>
    <rPh sb="16" eb="18">
      <t>ソウリョウ</t>
    </rPh>
    <rPh sb="17" eb="18">
      <t>ハイソウ</t>
    </rPh>
    <phoneticPr fontId="2"/>
  </si>
  <si>
    <t>ボランティア研修資料の作成</t>
    <rPh sb="6" eb="8">
      <t>ケンシュウ</t>
    </rPh>
    <rPh sb="8" eb="10">
      <t>シリョウ</t>
    </rPh>
    <rPh sb="11" eb="13">
      <t>サクセイ</t>
    </rPh>
    <phoneticPr fontId="2"/>
  </si>
  <si>
    <t>ボランティア研修資料の印刷</t>
    <rPh sb="6" eb="10">
      <t>ケンシュウシリョウ</t>
    </rPh>
    <rPh sb="11" eb="13">
      <t>インサツ</t>
    </rPh>
    <phoneticPr fontId="2"/>
  </si>
  <si>
    <t>その他事務費</t>
    <rPh sb="2" eb="3">
      <t>タ</t>
    </rPh>
    <rPh sb="3" eb="6">
      <t>ジムヒ</t>
    </rPh>
    <phoneticPr fontId="2"/>
  </si>
  <si>
    <t>③</t>
    <phoneticPr fontId="2"/>
  </si>
  <si>
    <t>１　現代美術展等の会場運営業務</t>
    <rPh sb="2" eb="4">
      <t>ゲンダイ</t>
    </rPh>
    <rPh sb="4" eb="7">
      <t>ビジュツテン</t>
    </rPh>
    <rPh sb="7" eb="8">
      <t>トウ</t>
    </rPh>
    <rPh sb="9" eb="11">
      <t>カイジョウ</t>
    </rPh>
    <rPh sb="11" eb="13">
      <t>ウンエイ</t>
    </rPh>
    <rPh sb="13" eb="15">
      <t>ギョウム</t>
    </rPh>
    <phoneticPr fontId="1"/>
  </si>
  <si>
    <t>２　愛知芸術文化センター以外の会場
　　警備・清掃業務</t>
    <rPh sb="2" eb="4">
      <t>アイチ</t>
    </rPh>
    <rPh sb="4" eb="6">
      <t>ゲイジュツ</t>
    </rPh>
    <rPh sb="6" eb="8">
      <t>ブンカ</t>
    </rPh>
    <rPh sb="12" eb="14">
      <t>イガイ</t>
    </rPh>
    <rPh sb="15" eb="17">
      <t>カイジョウ</t>
    </rPh>
    <rPh sb="20" eb="22">
      <t>ケイビ</t>
    </rPh>
    <rPh sb="23" eb="25">
      <t>セイソウ</t>
    </rPh>
    <rPh sb="25" eb="27">
      <t>ギョウム</t>
    </rPh>
    <phoneticPr fontId="1"/>
  </si>
  <si>
    <t>３　チケット販売・管理業務</t>
    <rPh sb="6" eb="8">
      <t>ハンバイ</t>
    </rPh>
    <rPh sb="9" eb="11">
      <t>カンリ</t>
    </rPh>
    <rPh sb="11" eb="13">
      <t>ギョウム</t>
    </rPh>
    <phoneticPr fontId="1"/>
  </si>
  <si>
    <t>４　入場券管理センターの運営業務</t>
    <rPh sb="2" eb="5">
      <t>ニュウジョウケン</t>
    </rPh>
    <rPh sb="5" eb="7">
      <t>カンリ</t>
    </rPh>
    <rPh sb="12" eb="14">
      <t>ウンエイ</t>
    </rPh>
    <rPh sb="14" eb="16">
      <t>ギョウム</t>
    </rPh>
    <phoneticPr fontId="1"/>
  </si>
  <si>
    <t>５　電子チケットの導入業務</t>
    <rPh sb="2" eb="4">
      <t>デンシ</t>
    </rPh>
    <rPh sb="9" eb="11">
      <t>ドウニュウ</t>
    </rPh>
    <rPh sb="11" eb="13">
      <t>ギョウム</t>
    </rPh>
    <phoneticPr fontId="1"/>
  </si>
  <si>
    <t>６　オフィシャルグッズ製作及び
　　公式ショップ運営業務</t>
    <rPh sb="11" eb="13">
      <t>セイサク</t>
    </rPh>
    <rPh sb="13" eb="14">
      <t>オヨ</t>
    </rPh>
    <rPh sb="18" eb="20">
      <t>コウシキ</t>
    </rPh>
    <rPh sb="24" eb="26">
      <t>ウンエイ</t>
    </rPh>
    <rPh sb="26" eb="28">
      <t>ギョウム</t>
    </rPh>
    <phoneticPr fontId="1"/>
  </si>
  <si>
    <t>７　クラウドファンディング支援者への
　　返礼品管理・発送業務</t>
    <rPh sb="13" eb="16">
      <t>シエンシャ</t>
    </rPh>
    <rPh sb="21" eb="23">
      <t>ヘンレイ</t>
    </rPh>
    <rPh sb="23" eb="24">
      <t>ヒン</t>
    </rPh>
    <rPh sb="24" eb="26">
      <t>カンリ</t>
    </rPh>
    <rPh sb="27" eb="29">
      <t>ハッソウ</t>
    </rPh>
    <rPh sb="29" eb="31">
      <t>ギョウム</t>
    </rPh>
    <phoneticPr fontId="1"/>
  </si>
  <si>
    <t>８　ボランティア管理業務</t>
    <rPh sb="8" eb="10">
      <t>カンリ</t>
    </rPh>
    <rPh sb="10" eb="12">
      <t>ギョウム</t>
    </rPh>
    <phoneticPr fontId="1"/>
  </si>
  <si>
    <t>９　その他業務に関連、付随する業務</t>
    <rPh sb="4" eb="5">
      <t>タ</t>
    </rPh>
    <rPh sb="5" eb="7">
      <t>ギョウム</t>
    </rPh>
    <rPh sb="8" eb="10">
      <t>カンレン</t>
    </rPh>
    <rPh sb="11" eb="13">
      <t>フズイ</t>
    </rPh>
    <rPh sb="15" eb="17">
      <t>ギョウム</t>
    </rPh>
    <phoneticPr fontId="1"/>
  </si>
  <si>
    <t>会場運営計画作成等委託業務（2021）</t>
    <rPh sb="0" eb="2">
      <t>カイジョウ</t>
    </rPh>
    <rPh sb="2" eb="4">
      <t>ウンエイ</t>
    </rPh>
    <rPh sb="4" eb="6">
      <t>ケイカク</t>
    </rPh>
    <rPh sb="6" eb="8">
      <t>サクセイ</t>
    </rPh>
    <rPh sb="8" eb="9">
      <t>トウ</t>
    </rPh>
    <rPh sb="9" eb="11">
      <t>イタク</t>
    </rPh>
    <rPh sb="11" eb="13">
      <t>ギョウム</t>
    </rPh>
    <phoneticPr fontId="2"/>
  </si>
  <si>
    <t>会場運営委託業務（2022）</t>
    <rPh sb="0" eb="2">
      <t>カイジョウ</t>
    </rPh>
    <rPh sb="2" eb="4">
      <t>ウンエイ</t>
    </rPh>
    <rPh sb="4" eb="6">
      <t>イタク</t>
    </rPh>
    <rPh sb="6" eb="8">
      <t>ギョウム</t>
    </rPh>
    <phoneticPr fontId="2"/>
  </si>
  <si>
    <t>　うち、コロナウイルス感染症対策費</t>
    <rPh sb="11" eb="14">
      <t>カンセンショウ</t>
    </rPh>
    <rPh sb="14" eb="16">
      <t>タイサク</t>
    </rPh>
    <rPh sb="16" eb="17">
      <t>ヒ</t>
    </rPh>
    <phoneticPr fontId="2"/>
  </si>
  <si>
    <t>［名古屋地区］芸文１ﾎﾟｽﾄ、まちなか１ﾎﾟｽﾄ
［一　宮地区］まちなか１ﾎﾟｽﾄ
［常　滑地区］まちなか１ﾎﾟｽﾄ
使用料、共益費、実費　約150,000円</t>
    <rPh sb="1" eb="4">
      <t>ナゴヤ</t>
    </rPh>
    <rPh sb="4" eb="6">
      <t>チク</t>
    </rPh>
    <rPh sb="7" eb="8">
      <t>ゲイ</t>
    </rPh>
    <rPh sb="8" eb="9">
      <t>ブン</t>
    </rPh>
    <rPh sb="26" eb="27">
      <t>ミヤ</t>
    </rPh>
    <rPh sb="28" eb="29">
      <t>チク</t>
    </rPh>
    <rPh sb="29" eb="31">
      <t>チク</t>
    </rPh>
    <rPh sb="43" eb="44">
      <t>チク</t>
    </rPh>
    <rPh sb="45" eb="46">
      <t>］</t>
    </rPh>
    <rPh sb="46" eb="48">
      <t>チク</t>
    </rPh>
    <phoneticPr fontId="2"/>
  </si>
  <si>
    <t>約1,200人</t>
    <rPh sb="0" eb="1">
      <t>ヤク</t>
    </rPh>
    <rPh sb="6" eb="7">
      <t>ニン</t>
    </rPh>
    <phoneticPr fontId="2"/>
  </si>
  <si>
    <t>想定延べ8,400人（活動半日）</t>
    <rPh sb="0" eb="2">
      <t>ソウテイ</t>
    </rPh>
    <rPh sb="2" eb="3">
      <t>ノ</t>
    </rPh>
    <rPh sb="9" eb="10">
      <t>ニン</t>
    </rPh>
    <rPh sb="11" eb="13">
      <t>カツドウ</t>
    </rPh>
    <rPh sb="13" eb="15">
      <t>ハンニチ</t>
    </rPh>
    <phoneticPr fontId="2"/>
  </si>
  <si>
    <t>約1,200冊</t>
    <rPh sb="0" eb="1">
      <t>ヤク</t>
    </rPh>
    <rPh sb="6" eb="7">
      <t>サツ</t>
    </rPh>
    <phoneticPr fontId="2"/>
  </si>
  <si>
    <t>制服：1,100円×１着×1,200人
ボランティア証：1,200人分</t>
    <rPh sb="0" eb="2">
      <t>セイフク</t>
    </rPh>
    <rPh sb="8" eb="9">
      <t>エン</t>
    </rPh>
    <rPh sb="11" eb="12">
      <t>チャク</t>
    </rPh>
    <rPh sb="18" eb="19">
      <t>ニン</t>
    </rPh>
    <rPh sb="26" eb="27">
      <t>ショウ</t>
    </rPh>
    <rPh sb="33" eb="34">
      <t>ニン</t>
    </rPh>
    <rPh sb="34" eb="35">
      <t>ブン</t>
    </rPh>
    <phoneticPr fontId="2"/>
  </si>
  <si>
    <t>主な業務：経済波及効果、パブリシティ効果、
　　　　　来場者調査、有識者等調査
調査対象：総来場者67万人程度、
　　　　　文化芸術関係機関等（240機関程度、
　　　　　ボランティア1,200名程度）、
　　　　　有識者（10名程度）</t>
    <rPh sb="0" eb="1">
      <t>オモ</t>
    </rPh>
    <rPh sb="2" eb="4">
      <t>ギョウム</t>
    </rPh>
    <rPh sb="5" eb="7">
      <t>ケイザイ</t>
    </rPh>
    <rPh sb="7" eb="9">
      <t>ハキュウ</t>
    </rPh>
    <rPh sb="9" eb="11">
      <t>コウカ</t>
    </rPh>
    <rPh sb="18" eb="20">
      <t>コウカ</t>
    </rPh>
    <rPh sb="27" eb="30">
      <t>ライジョウシャ</t>
    </rPh>
    <rPh sb="30" eb="32">
      <t>チョウサ</t>
    </rPh>
    <rPh sb="33" eb="36">
      <t>ユウシキシャ</t>
    </rPh>
    <rPh sb="36" eb="37">
      <t>トウ</t>
    </rPh>
    <rPh sb="37" eb="39">
      <t>チョウサ</t>
    </rPh>
    <rPh sb="40" eb="42">
      <t>チョウサ</t>
    </rPh>
    <rPh sb="42" eb="44">
      <t>タイショウ</t>
    </rPh>
    <rPh sb="45" eb="46">
      <t>ソウ</t>
    </rPh>
    <rPh sb="46" eb="49">
      <t>ライジョウシャ</t>
    </rPh>
    <rPh sb="51" eb="52">
      <t>マン</t>
    </rPh>
    <rPh sb="52" eb="53">
      <t>ニン</t>
    </rPh>
    <rPh sb="53" eb="55">
      <t>テイド</t>
    </rPh>
    <rPh sb="62" eb="64">
      <t>ブンカ</t>
    </rPh>
    <rPh sb="64" eb="66">
      <t>ゲイジュツ</t>
    </rPh>
    <rPh sb="66" eb="68">
      <t>カンケイ</t>
    </rPh>
    <rPh sb="68" eb="70">
      <t>キカン</t>
    </rPh>
    <rPh sb="70" eb="71">
      <t>トウ</t>
    </rPh>
    <rPh sb="75" eb="77">
      <t>キカン</t>
    </rPh>
    <rPh sb="77" eb="79">
      <t>テイド</t>
    </rPh>
    <rPh sb="97" eb="98">
      <t>メイ</t>
    </rPh>
    <rPh sb="98" eb="100">
      <t>テイド</t>
    </rPh>
    <rPh sb="108" eb="111">
      <t>ユウシキシャ</t>
    </rPh>
    <rPh sb="114" eb="115">
      <t>メイ</t>
    </rPh>
    <rPh sb="115" eb="117">
      <t>テイド</t>
    </rPh>
    <phoneticPr fontId="2"/>
  </si>
  <si>
    <t>約28,000部（A3中折、上質紙程度、両面4C／4C）
※色校正を少なくとも１回実施。</t>
    <rPh sb="0" eb="1">
      <t>ヤク</t>
    </rPh>
    <rPh sb="7" eb="8">
      <t>ブ</t>
    </rPh>
    <rPh sb="11" eb="13">
      <t>ナカオリ</t>
    </rPh>
    <rPh sb="14" eb="17">
      <t>ジョウシツシ</t>
    </rPh>
    <rPh sb="17" eb="19">
      <t>テイド</t>
    </rPh>
    <rPh sb="20" eb="22">
      <t>リョウメン</t>
    </rPh>
    <rPh sb="30" eb="31">
      <t>イロ</t>
    </rPh>
    <rPh sb="31" eb="33">
      <t>コウセイ</t>
    </rPh>
    <rPh sb="34" eb="35">
      <t>スク</t>
    </rPh>
    <rPh sb="40" eb="41">
      <t>カイ</t>
    </rPh>
    <rPh sb="41" eb="43">
      <t>ジッシ</t>
    </rPh>
    <phoneticPr fontId="2"/>
  </si>
  <si>
    <t>約300部（B2、ﾏｯﾄｺｰﾄ紙又は上質紙、片面4C）
※色校正を少なくとも１回実施。</t>
    <rPh sb="0" eb="1">
      <t>ヤク</t>
    </rPh>
    <rPh sb="4" eb="5">
      <t>ブ</t>
    </rPh>
    <rPh sb="15" eb="16">
      <t>カミ</t>
    </rPh>
    <rPh sb="16" eb="17">
      <t>マタ</t>
    </rPh>
    <rPh sb="18" eb="21">
      <t>ジョウシツシ</t>
    </rPh>
    <rPh sb="22" eb="24">
      <t>カタメン</t>
    </rPh>
    <rPh sb="29" eb="30">
      <t>イロ</t>
    </rPh>
    <rPh sb="30" eb="32">
      <t>コウセイ</t>
    </rPh>
    <rPh sb="33" eb="34">
      <t>スク</t>
    </rPh>
    <rPh sb="39" eb="40">
      <t>カイ</t>
    </rPh>
    <rPh sb="40" eb="42">
      <t>ジッシ</t>
    </rPh>
    <phoneticPr fontId="2"/>
  </si>
  <si>
    <t>約1,200部</t>
    <rPh sb="0" eb="1">
      <t>ヤク</t>
    </rPh>
    <rPh sb="6" eb="7">
      <t>ブ</t>
    </rPh>
    <phoneticPr fontId="2"/>
  </si>
  <si>
    <t>※見積限度額　2,000千円</t>
    <rPh sb="1" eb="3">
      <t>ミツモリ</t>
    </rPh>
    <rPh sb="3" eb="5">
      <t>ゲンド</t>
    </rPh>
    <rPh sb="5" eb="6">
      <t>ガク</t>
    </rPh>
    <rPh sb="12" eb="13">
      <t>セン</t>
    </rPh>
    <rPh sb="13" eb="14">
      <t>エン</t>
    </rPh>
    <phoneticPr fontId="2"/>
  </si>
  <si>
    <t>［名古屋地区］芸文28ﾎﾟｽﾄ、まちなか10ﾎﾟｽﾄ
［一　宮地区］まちなか23ﾎﾟｽﾄ
［常　滑地区］まちなか19ﾎﾟｽﾄ</t>
    <rPh sb="1" eb="4">
      <t>ナゴヤ</t>
    </rPh>
    <rPh sb="4" eb="6">
      <t>チク</t>
    </rPh>
    <rPh sb="7" eb="8">
      <t>ゲイ</t>
    </rPh>
    <rPh sb="8" eb="9">
      <t>ブン</t>
    </rPh>
    <rPh sb="28" eb="29">
      <t>ミヤ</t>
    </rPh>
    <rPh sb="30" eb="31">
      <t>チク</t>
    </rPh>
    <rPh sb="31" eb="33">
      <t>チク</t>
    </rPh>
    <rPh sb="46" eb="47">
      <t>チク</t>
    </rPh>
    <rPh sb="48" eb="49">
      <t>］</t>
    </rPh>
    <rPh sb="49" eb="51">
      <t>チク</t>
    </rPh>
    <phoneticPr fontId="2"/>
  </si>
  <si>
    <t>［名古屋地区］芸文５ﾎﾟｽﾄ、まちなか４ﾎﾟｽﾄ
［一　宮地区］まちなか２ﾎﾟｽﾄ
［常　滑地区］まちなか５ﾎﾟｽﾄ</t>
    <phoneticPr fontId="2"/>
  </si>
  <si>
    <t>［名古屋地区］まちなか８か所
［一　宮地区］まちなか８か所
［常　滑地区］まちなか７か所</t>
    <rPh sb="13" eb="14">
      <t>ショ</t>
    </rPh>
    <rPh sb="28" eb="29">
      <t>ショ</t>
    </rPh>
    <rPh sb="43" eb="44">
      <t>ショ</t>
    </rPh>
    <phoneticPr fontId="2"/>
  </si>
  <si>
    <t>［名古屋地区］まちなか８ヶ所(巡回2名・75日)
　　　　　　　交通整理１ﾎﾟｽﾄ(常駐)
［一　宮地区］まちなか８ヶ所(巡回2名・75日)
　　　　　　　交通整理１ﾎﾟｽﾄ(常駐)
［常　滑地区］まちなか７ヶ所(巡回2名・75日)
　　　　　　　交通整理１ﾎﾟｽﾄ(常駐)</t>
    <rPh sb="1" eb="4">
      <t>ナゴヤ</t>
    </rPh>
    <rPh sb="4" eb="6">
      <t>チク</t>
    </rPh>
    <rPh sb="13" eb="14">
      <t>ショ</t>
    </rPh>
    <rPh sb="15" eb="17">
      <t>ジュンカイ</t>
    </rPh>
    <rPh sb="18" eb="19">
      <t>メイ</t>
    </rPh>
    <rPh sb="22" eb="23">
      <t>ニチ</t>
    </rPh>
    <rPh sb="32" eb="34">
      <t>コウツウ</t>
    </rPh>
    <rPh sb="34" eb="36">
      <t>セイリ</t>
    </rPh>
    <rPh sb="42" eb="44">
      <t>ジョウチュウ</t>
    </rPh>
    <rPh sb="47" eb="48">
      <t>イチ</t>
    </rPh>
    <rPh sb="49" eb="50">
      <t>ミヤ</t>
    </rPh>
    <rPh sb="50" eb="52">
      <t>チク</t>
    </rPh>
    <rPh sb="59" eb="60">
      <t>ショ</t>
    </rPh>
    <rPh sb="61" eb="63">
      <t>ジュンカイ</t>
    </rPh>
    <rPh sb="64" eb="65">
      <t>メイ</t>
    </rPh>
    <rPh sb="68" eb="69">
      <t>ニチ</t>
    </rPh>
    <rPh sb="78" eb="80">
      <t>コウツウ</t>
    </rPh>
    <rPh sb="80" eb="82">
      <t>セイリ</t>
    </rPh>
    <rPh sb="88" eb="90">
      <t>ジョウチュウ</t>
    </rPh>
    <rPh sb="93" eb="94">
      <t>ツネ</t>
    </rPh>
    <rPh sb="95" eb="96">
      <t>ヌメ</t>
    </rPh>
    <rPh sb="96" eb="98">
      <t>チク</t>
    </rPh>
    <rPh sb="110" eb="111">
      <t>メイ</t>
    </rPh>
    <rPh sb="124" eb="126">
      <t>コウツウ</t>
    </rPh>
    <rPh sb="126" eb="128">
      <t>セイリ</t>
    </rPh>
    <rPh sb="134" eb="136">
      <t>ジョウチュウ</t>
    </rPh>
    <phoneticPr fontId="2"/>
  </si>
  <si>
    <t>［名古屋地区］まちなか８ヶ所(65日)
［一　宮地区］まちなか８ヶ所(65日)
［常　滑地区］まちなか７ヶ所(65日)</t>
    <rPh sb="1" eb="4">
      <t>ナゴヤ</t>
    </rPh>
    <rPh sb="4" eb="6">
      <t>チク</t>
    </rPh>
    <rPh sb="13" eb="14">
      <t>ショ</t>
    </rPh>
    <rPh sb="17" eb="18">
      <t>ニチ</t>
    </rPh>
    <rPh sb="21" eb="22">
      <t>イチ</t>
    </rPh>
    <rPh sb="23" eb="24">
      <t>ミヤ</t>
    </rPh>
    <rPh sb="24" eb="26">
      <t>チク</t>
    </rPh>
    <rPh sb="33" eb="34">
      <t>ショ</t>
    </rPh>
    <rPh sb="37" eb="38">
      <t>ニチ</t>
    </rPh>
    <rPh sb="41" eb="42">
      <t>ツネ</t>
    </rPh>
    <rPh sb="43" eb="44">
      <t>ヌメ</t>
    </rPh>
    <rPh sb="44" eb="46">
      <t>チク</t>
    </rPh>
    <phoneticPr fontId="2"/>
  </si>
  <si>
    <r>
      <t xml:space="preserve">［名古屋地区］まちなか10ﾎﾟｽﾄ
［一　宮地区］まちなか23ﾎﾟｽﾄ
［常　滑地区］まちなか19ﾎﾟｽﾄ
</t>
    </r>
    <r>
      <rPr>
        <b/>
        <sz val="10"/>
        <rFont val="ＭＳ 明朝"/>
        <family val="1"/>
        <charset val="128"/>
      </rPr>
      <t>※バリアフリー非対応施設のみ</t>
    </r>
    <rPh sb="61" eb="66">
      <t>ヒタイオウシセツ</t>
    </rPh>
    <phoneticPr fontId="2"/>
  </si>
  <si>
    <t>毎日（65日間（休館日を除く。））</t>
    <rPh sb="0" eb="2">
      <t>マイニチ</t>
    </rPh>
    <rPh sb="5" eb="6">
      <t>ニチ</t>
    </rPh>
    <rPh sb="6" eb="7">
      <t>カン</t>
    </rPh>
    <rPh sb="8" eb="11">
      <t>キュウカンビ</t>
    </rPh>
    <rPh sb="12" eb="13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</si>
</sst>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name val="ＭＳ ゴシック"/>
      <family val="3"/>
      <charset val="128"/>
    </font>
    <font>
      <i/>
      <sz val="12"/>
      <name val="ＭＳ 明朝"/>
      <family val="1"/>
      <charset val="128"/>
    </font>
    <font>
      <i/>
      <sz val="14"/>
      <name val="ＭＳ ゴシック"/>
      <family val="3"/>
      <charset val="128"/>
    </font>
    <font>
      <i/>
      <sz val="11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ゴシック"/>
      <family val="3"/>
      <charset val="128"/>
    </font>
    <font>
      <i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auto="1"/>
      </bottom>
      <diagonal/>
    </border>
    <border>
      <left/>
      <right/>
      <top style="dotted">
        <color indexed="64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auto="1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auto="1"/>
      </bottom>
      <diagonal style="thin">
        <color indexed="64"/>
      </diagonal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tted">
        <color indexed="64"/>
      </top>
      <bottom style="hair">
        <color auto="1"/>
      </bottom>
      <diagonal/>
    </border>
    <border>
      <left style="hair">
        <color auto="1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3" borderId="1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3" borderId="12" xfId="0" applyFont="1" applyFill="1" applyBorder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Border="1">
      <alignment vertical="center"/>
    </xf>
    <xf numFmtId="0" fontId="3" fillId="3" borderId="4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26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3" borderId="28" xfId="0" applyFont="1" applyFill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" fillId="3" borderId="33" xfId="0" applyFont="1" applyFill="1" applyBorder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3" borderId="33" xfId="0" applyFont="1" applyFill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8" xfId="0" applyFont="1" applyBorder="1">
      <alignment vertical="center"/>
    </xf>
    <xf numFmtId="0" fontId="12" fillId="0" borderId="0" xfId="0" applyFont="1">
      <alignment vertical="center"/>
    </xf>
    <xf numFmtId="0" fontId="5" fillId="0" borderId="14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2" fillId="4" borderId="41" xfId="0" applyFont="1" applyFill="1" applyBorder="1">
      <alignment vertical="center"/>
    </xf>
    <xf numFmtId="0" fontId="12" fillId="4" borderId="34" xfId="0" applyFont="1" applyFill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3" borderId="44" xfId="0" applyFont="1" applyFill="1" applyBorder="1">
      <alignment vertical="center"/>
    </xf>
    <xf numFmtId="0" fontId="3" fillId="0" borderId="47" xfId="0" applyFont="1" applyBorder="1">
      <alignment vertical="center"/>
    </xf>
    <xf numFmtId="0" fontId="3" fillId="3" borderId="48" xfId="0" applyFont="1" applyFill="1" applyBorder="1">
      <alignment vertical="center"/>
    </xf>
    <xf numFmtId="0" fontId="12" fillId="0" borderId="18" xfId="0" applyFont="1" applyBorder="1">
      <alignment vertical="center"/>
    </xf>
    <xf numFmtId="0" fontId="3" fillId="3" borderId="38" xfId="0" applyFont="1" applyFill="1" applyBorder="1">
      <alignment vertical="center"/>
    </xf>
    <xf numFmtId="0" fontId="3" fillId="0" borderId="38" xfId="0" applyFont="1" applyBorder="1">
      <alignment vertical="center"/>
    </xf>
    <xf numFmtId="0" fontId="3" fillId="0" borderId="53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54" xfId="0" applyFont="1" applyBorder="1">
      <alignment vertical="center"/>
    </xf>
    <xf numFmtId="0" fontId="15" fillId="0" borderId="0" xfId="0" applyFont="1">
      <alignment vertical="center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3" borderId="33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17" fillId="0" borderId="0" xfId="0" applyFont="1">
      <alignment vertical="center"/>
    </xf>
    <xf numFmtId="0" fontId="14" fillId="0" borderId="39" xfId="0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3" fillId="0" borderId="60" xfId="0" applyFont="1" applyBorder="1">
      <alignment vertical="center"/>
    </xf>
    <xf numFmtId="0" fontId="6" fillId="0" borderId="66" xfId="0" applyFont="1" applyBorder="1" applyAlignment="1">
      <alignment vertical="top"/>
    </xf>
    <xf numFmtId="0" fontId="6" fillId="0" borderId="67" xfId="0" applyFont="1" applyBorder="1" applyAlignment="1">
      <alignment vertical="top"/>
    </xf>
    <xf numFmtId="0" fontId="16" fillId="0" borderId="17" xfId="0" applyFont="1" applyBorder="1" applyAlignment="1">
      <alignment vertical="center"/>
    </xf>
    <xf numFmtId="0" fontId="12" fillId="4" borderId="56" xfId="0" applyFont="1" applyFill="1" applyBorder="1">
      <alignment vertical="center"/>
    </xf>
    <xf numFmtId="0" fontId="4" fillId="0" borderId="0" xfId="0" applyFont="1" applyAlignment="1">
      <alignment horizontal="left" vertical="top"/>
    </xf>
    <xf numFmtId="0" fontId="6" fillId="0" borderId="57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6" fillId="0" borderId="57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0" borderId="30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top"/>
    </xf>
    <xf numFmtId="0" fontId="6" fillId="0" borderId="59" xfId="0" applyFont="1" applyBorder="1" applyAlignment="1">
      <alignment horizontal="left" vertical="top"/>
    </xf>
    <xf numFmtId="0" fontId="14" fillId="0" borderId="40" xfId="0" applyFont="1" applyBorder="1" applyAlignment="1">
      <alignment horizontal="right" vertical="center"/>
    </xf>
    <xf numFmtId="0" fontId="14" fillId="0" borderId="41" xfId="0" applyFont="1" applyBorder="1" applyAlignment="1">
      <alignment horizontal="right" vertical="center"/>
    </xf>
    <xf numFmtId="0" fontId="14" fillId="0" borderId="50" xfId="0" applyFont="1" applyBorder="1" applyAlignment="1">
      <alignment horizontal="right" vertical="center"/>
    </xf>
    <xf numFmtId="0" fontId="14" fillId="0" borderId="56" xfId="0" applyFont="1" applyBorder="1" applyAlignment="1">
      <alignment horizontal="right" vertical="center"/>
    </xf>
    <xf numFmtId="0" fontId="14" fillId="0" borderId="55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14" fillId="0" borderId="61" xfId="0" applyFont="1" applyBorder="1" applyAlignment="1">
      <alignment horizontal="right" vertical="center"/>
    </xf>
    <xf numFmtId="0" fontId="14" fillId="0" borderId="62" xfId="0" applyFont="1" applyBorder="1" applyAlignment="1">
      <alignment horizontal="right" vertical="center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3" fillId="2" borderId="3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6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6" fillId="0" borderId="40" xfId="0" applyFont="1" applyBorder="1" applyAlignment="1">
      <alignment horizontal="right" vertical="center"/>
    </xf>
    <xf numFmtId="0" fontId="16" fillId="0" borderId="41" xfId="0" applyFont="1" applyBorder="1" applyAlignment="1">
      <alignment horizontal="right" vertical="center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 wrapText="1"/>
    </xf>
    <xf numFmtId="0" fontId="7" fillId="0" borderId="35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0</xdr:rowOff>
    </xdr:from>
    <xdr:to>
      <xdr:col>5</xdr:col>
      <xdr:colOff>2869406</xdr:colOff>
      <xdr:row>40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21579EC-83C2-4EAC-B654-88B6D3ECBFE3}"/>
            </a:ext>
          </a:extLst>
        </xdr:cNvPr>
        <xdr:cNvSpPr/>
      </xdr:nvSpPr>
      <xdr:spPr>
        <a:xfrm>
          <a:off x="364331" y="8822531"/>
          <a:ext cx="7124700" cy="1238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必要に応じて、行を追加すること。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110</xdr:row>
      <xdr:rowOff>0</xdr:rowOff>
    </xdr:from>
    <xdr:to>
      <xdr:col>5</xdr:col>
      <xdr:colOff>2786062</xdr:colOff>
      <xdr:row>114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7BE6B24-9A0D-4C19-BE26-255EBE4F7288}"/>
            </a:ext>
          </a:extLst>
        </xdr:cNvPr>
        <xdr:cNvSpPr/>
      </xdr:nvSpPr>
      <xdr:spPr>
        <a:xfrm>
          <a:off x="364331" y="21478875"/>
          <a:ext cx="7041356" cy="1238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必要に応じて、行を追加すること。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0B02A-6E80-474F-BEC4-5488A5CEBCBC}">
  <dimension ref="A1:F48"/>
  <sheetViews>
    <sheetView view="pageBreakPreview" zoomScale="80" zoomScaleNormal="80" zoomScaleSheetLayoutView="80" workbookViewId="0"/>
  </sheetViews>
  <sheetFormatPr defaultColWidth="9" defaultRowHeight="19.5" customHeight="1" x14ac:dyDescent="0.4"/>
  <cols>
    <col min="1" max="1" width="4.5" style="1" customWidth="1"/>
    <col min="2" max="2" width="21.25" style="1" customWidth="1"/>
    <col min="3" max="3" width="13" style="1" bestFit="1" customWidth="1"/>
    <col min="4" max="4" width="8.5" style="1" customWidth="1"/>
    <col min="5" max="5" width="14.625" style="1" customWidth="1"/>
    <col min="6" max="6" width="41.5" style="1" customWidth="1"/>
    <col min="7" max="16384" width="9" style="1"/>
  </cols>
  <sheetData>
    <row r="1" spans="1:6" ht="14.25" x14ac:dyDescent="0.4">
      <c r="F1" s="41" t="s">
        <v>11</v>
      </c>
    </row>
    <row r="2" spans="1:6" s="2" customFormat="1" ht="21" x14ac:dyDescent="0.4">
      <c r="A2" s="2" t="s">
        <v>129</v>
      </c>
    </row>
    <row r="3" spans="1:6" s="5" customFormat="1" ht="30" customHeight="1" x14ac:dyDescent="0.4">
      <c r="A3" s="99" t="s">
        <v>4</v>
      </c>
      <c r="B3" s="100"/>
      <c r="C3" s="100"/>
      <c r="D3" s="101"/>
      <c r="E3" s="3" t="s">
        <v>6</v>
      </c>
      <c r="F3" s="4" t="s">
        <v>0</v>
      </c>
    </row>
    <row r="4" spans="1:6" s="7" customFormat="1" ht="19.5" customHeight="1" x14ac:dyDescent="0.4">
      <c r="A4" s="91" t="s">
        <v>78</v>
      </c>
      <c r="B4" s="92"/>
      <c r="C4" s="92"/>
      <c r="D4" s="93"/>
      <c r="E4" s="6">
        <f>SUM(E5:E13)</f>
        <v>0</v>
      </c>
      <c r="F4" s="79"/>
    </row>
    <row r="5" spans="1:6" ht="19.5" customHeight="1" x14ac:dyDescent="0.4">
      <c r="A5" s="37" t="s">
        <v>96</v>
      </c>
      <c r="B5" s="8" t="s">
        <v>87</v>
      </c>
      <c r="C5" s="8"/>
      <c r="D5" s="10"/>
      <c r="E5" s="11"/>
      <c r="F5" s="67"/>
    </row>
    <row r="6" spans="1:6" ht="30.75" customHeight="1" x14ac:dyDescent="0.4">
      <c r="A6" s="37" t="s">
        <v>97</v>
      </c>
      <c r="B6" s="102" t="s">
        <v>88</v>
      </c>
      <c r="C6" s="102"/>
      <c r="D6" s="103"/>
      <c r="E6" s="11"/>
      <c r="F6" s="67"/>
    </row>
    <row r="7" spans="1:6" ht="19.5" customHeight="1" x14ac:dyDescent="0.4">
      <c r="A7" s="37" t="s">
        <v>98</v>
      </c>
      <c r="B7" s="8" t="s">
        <v>89</v>
      </c>
      <c r="C7" s="8"/>
      <c r="D7" s="10"/>
      <c r="E7" s="11"/>
      <c r="F7" s="67"/>
    </row>
    <row r="8" spans="1:6" ht="19.5" customHeight="1" x14ac:dyDescent="0.4">
      <c r="A8" s="37" t="s">
        <v>99</v>
      </c>
      <c r="B8" s="8" t="s">
        <v>90</v>
      </c>
      <c r="C8" s="8"/>
      <c r="D8" s="10"/>
      <c r="E8" s="11"/>
      <c r="F8" s="67"/>
    </row>
    <row r="9" spans="1:6" ht="19.5" customHeight="1" x14ac:dyDescent="0.4">
      <c r="A9" s="37" t="s">
        <v>100</v>
      </c>
      <c r="B9" s="8" t="s">
        <v>91</v>
      </c>
      <c r="C9" s="8"/>
      <c r="D9" s="10"/>
      <c r="E9" s="11"/>
      <c r="F9" s="67"/>
    </row>
    <row r="10" spans="1:6" ht="30" customHeight="1" x14ac:dyDescent="0.4">
      <c r="A10" s="37" t="s">
        <v>101</v>
      </c>
      <c r="B10" s="102" t="s">
        <v>92</v>
      </c>
      <c r="C10" s="102"/>
      <c r="D10" s="103"/>
      <c r="E10" s="11"/>
      <c r="F10" s="67"/>
    </row>
    <row r="11" spans="1:6" ht="30" customHeight="1" x14ac:dyDescent="0.4">
      <c r="A11" s="37" t="s">
        <v>102</v>
      </c>
      <c r="B11" s="102" t="s">
        <v>93</v>
      </c>
      <c r="C11" s="102"/>
      <c r="D11" s="103"/>
      <c r="E11" s="11"/>
      <c r="F11" s="67"/>
    </row>
    <row r="12" spans="1:6" ht="19.5" customHeight="1" x14ac:dyDescent="0.4">
      <c r="A12" s="37" t="s">
        <v>103</v>
      </c>
      <c r="B12" s="8" t="s">
        <v>94</v>
      </c>
      <c r="C12" s="8"/>
      <c r="D12" s="10"/>
      <c r="E12" s="11"/>
      <c r="F12" s="67"/>
    </row>
    <row r="13" spans="1:6" ht="19.5" customHeight="1" x14ac:dyDescent="0.4">
      <c r="A13" s="38" t="s">
        <v>104</v>
      </c>
      <c r="B13" s="12" t="s">
        <v>95</v>
      </c>
      <c r="C13" s="12"/>
      <c r="D13" s="13"/>
      <c r="E13" s="14"/>
      <c r="F13" s="80"/>
    </row>
    <row r="14" spans="1:6" s="7" customFormat="1" ht="19.5" customHeight="1" x14ac:dyDescent="0.4">
      <c r="A14" s="91" t="s">
        <v>79</v>
      </c>
      <c r="B14" s="92"/>
      <c r="C14" s="92"/>
      <c r="D14" s="93"/>
      <c r="E14" s="6">
        <f>SUM(E15:E27)</f>
        <v>0</v>
      </c>
      <c r="F14" s="79"/>
    </row>
    <row r="15" spans="1:6" ht="19.5" customHeight="1" x14ac:dyDescent="0.4">
      <c r="A15" s="40" t="s">
        <v>96</v>
      </c>
      <c r="B15" s="34" t="s">
        <v>105</v>
      </c>
      <c r="C15" s="34"/>
      <c r="D15" s="35"/>
      <c r="E15" s="36"/>
      <c r="F15" s="81"/>
    </row>
    <row r="16" spans="1:6" ht="19.5" customHeight="1" x14ac:dyDescent="0.4">
      <c r="A16" s="40" t="s">
        <v>97</v>
      </c>
      <c r="B16" s="34" t="s">
        <v>106</v>
      </c>
      <c r="C16" s="34"/>
      <c r="D16" s="35"/>
      <c r="E16" s="36"/>
      <c r="F16" s="81"/>
    </row>
    <row r="17" spans="1:6" ht="19.5" customHeight="1" x14ac:dyDescent="0.4">
      <c r="A17" s="37" t="s">
        <v>119</v>
      </c>
      <c r="B17" s="8" t="s">
        <v>107</v>
      </c>
      <c r="C17" s="8" t="s">
        <v>3</v>
      </c>
      <c r="D17" s="10" t="s">
        <v>5</v>
      </c>
      <c r="E17" s="11"/>
      <c r="F17" s="88" t="s">
        <v>50</v>
      </c>
    </row>
    <row r="18" spans="1:6" ht="19.5" customHeight="1" x14ac:dyDescent="0.4">
      <c r="A18" s="37"/>
      <c r="B18" s="8"/>
      <c r="C18" s="8" t="s">
        <v>75</v>
      </c>
      <c r="D18" s="10" t="s">
        <v>5</v>
      </c>
      <c r="E18" s="11"/>
      <c r="F18" s="89"/>
    </row>
    <row r="19" spans="1:6" ht="19.5" customHeight="1" x14ac:dyDescent="0.4">
      <c r="A19" s="37"/>
      <c r="B19" s="8"/>
      <c r="C19" s="8" t="s">
        <v>76</v>
      </c>
      <c r="D19" s="10" t="s">
        <v>5</v>
      </c>
      <c r="E19" s="11"/>
      <c r="F19" s="90"/>
    </row>
    <row r="20" spans="1:6" ht="19.5" customHeight="1" x14ac:dyDescent="0.4">
      <c r="A20" s="37" t="s">
        <v>99</v>
      </c>
      <c r="B20" s="8" t="s">
        <v>108</v>
      </c>
      <c r="C20" s="8" t="s">
        <v>3</v>
      </c>
      <c r="D20" s="10" t="s">
        <v>5</v>
      </c>
      <c r="E20" s="11"/>
      <c r="F20" s="88" t="s">
        <v>50</v>
      </c>
    </row>
    <row r="21" spans="1:6" ht="19.5" customHeight="1" x14ac:dyDescent="0.4">
      <c r="A21" s="37"/>
      <c r="B21" s="8"/>
      <c r="C21" s="8" t="s">
        <v>75</v>
      </c>
      <c r="D21" s="10" t="s">
        <v>5</v>
      </c>
      <c r="E21" s="11"/>
      <c r="F21" s="89"/>
    </row>
    <row r="22" spans="1:6" ht="19.5" customHeight="1" x14ac:dyDescent="0.4">
      <c r="A22" s="37"/>
      <c r="B22" s="8"/>
      <c r="C22" s="8" t="s">
        <v>76</v>
      </c>
      <c r="D22" s="10" t="s">
        <v>5</v>
      </c>
      <c r="E22" s="11"/>
      <c r="F22" s="90"/>
    </row>
    <row r="23" spans="1:6" ht="19.5" customHeight="1" x14ac:dyDescent="0.4">
      <c r="A23" s="37" t="s">
        <v>100</v>
      </c>
      <c r="B23" s="8" t="s">
        <v>109</v>
      </c>
      <c r="C23" s="8" t="s">
        <v>3</v>
      </c>
      <c r="D23" s="10"/>
      <c r="E23" s="11"/>
      <c r="F23" s="88" t="s">
        <v>50</v>
      </c>
    </row>
    <row r="24" spans="1:6" ht="19.5" customHeight="1" x14ac:dyDescent="0.4">
      <c r="A24" s="37"/>
      <c r="B24" s="8"/>
      <c r="C24" s="8" t="s">
        <v>75</v>
      </c>
      <c r="D24" s="10"/>
      <c r="E24" s="11"/>
      <c r="F24" s="89"/>
    </row>
    <row r="25" spans="1:6" ht="19.5" customHeight="1" x14ac:dyDescent="0.4">
      <c r="A25" s="37"/>
      <c r="B25" s="8"/>
      <c r="C25" s="8" t="s">
        <v>76</v>
      </c>
      <c r="D25" s="10"/>
      <c r="E25" s="11"/>
      <c r="F25" s="90"/>
    </row>
    <row r="26" spans="1:6" ht="19.5" customHeight="1" x14ac:dyDescent="0.4">
      <c r="A26" s="37" t="s">
        <v>101</v>
      </c>
      <c r="B26" s="8" t="s">
        <v>110</v>
      </c>
      <c r="C26" s="8"/>
      <c r="D26" s="10"/>
      <c r="E26" s="11"/>
      <c r="F26" s="82" t="s">
        <v>133</v>
      </c>
    </row>
    <row r="27" spans="1:6" ht="19.5" customHeight="1" x14ac:dyDescent="0.4">
      <c r="A27" s="38" t="s">
        <v>102</v>
      </c>
      <c r="B27" s="12" t="s">
        <v>111</v>
      </c>
      <c r="C27" s="12"/>
      <c r="D27" s="13"/>
      <c r="E27" s="14"/>
      <c r="F27" s="83" t="s">
        <v>77</v>
      </c>
    </row>
    <row r="28" spans="1:6" s="16" customFormat="1" ht="19.5" customHeight="1" x14ac:dyDescent="0.4">
      <c r="A28" s="91" t="s">
        <v>2</v>
      </c>
      <c r="B28" s="92"/>
      <c r="C28" s="92"/>
      <c r="D28" s="93"/>
      <c r="E28" s="15">
        <f>SUM(E29:E35)</f>
        <v>0</v>
      </c>
      <c r="F28" s="84"/>
    </row>
    <row r="29" spans="1:6" ht="19.5" customHeight="1" x14ac:dyDescent="0.4">
      <c r="A29" s="37" t="s">
        <v>96</v>
      </c>
      <c r="B29" s="8" t="s">
        <v>112</v>
      </c>
      <c r="C29" s="8"/>
      <c r="D29" s="10"/>
      <c r="E29" s="11"/>
      <c r="F29" s="82" t="s">
        <v>1</v>
      </c>
    </row>
    <row r="30" spans="1:6" ht="27" customHeight="1" x14ac:dyDescent="0.4">
      <c r="A30" s="37" t="s">
        <v>97</v>
      </c>
      <c r="B30" s="8" t="s">
        <v>113</v>
      </c>
      <c r="C30" s="8"/>
      <c r="D30" s="10"/>
      <c r="E30" s="11"/>
      <c r="F30" s="85" t="s">
        <v>138</v>
      </c>
    </row>
    <row r="31" spans="1:6" ht="27" customHeight="1" x14ac:dyDescent="0.4">
      <c r="A31" s="37" t="s">
        <v>119</v>
      </c>
      <c r="B31" s="8" t="s">
        <v>114</v>
      </c>
      <c r="C31" s="8"/>
      <c r="D31" s="10"/>
      <c r="E31" s="11"/>
      <c r="F31" s="85" t="s">
        <v>139</v>
      </c>
    </row>
    <row r="32" spans="1:6" ht="19.5" customHeight="1" x14ac:dyDescent="0.4">
      <c r="A32" s="37" t="s">
        <v>99</v>
      </c>
      <c r="B32" s="8" t="s">
        <v>115</v>
      </c>
      <c r="C32" s="8"/>
      <c r="D32" s="10"/>
      <c r="E32" s="11"/>
      <c r="F32" s="82" t="s">
        <v>51</v>
      </c>
    </row>
    <row r="33" spans="1:6" ht="19.5" customHeight="1" x14ac:dyDescent="0.4">
      <c r="A33" s="37" t="s">
        <v>100</v>
      </c>
      <c r="B33" s="8" t="s">
        <v>116</v>
      </c>
      <c r="C33" s="8"/>
      <c r="D33" s="10"/>
      <c r="E33" s="11"/>
      <c r="F33" s="82"/>
    </row>
    <row r="34" spans="1:6" ht="19.5" customHeight="1" x14ac:dyDescent="0.4">
      <c r="A34" s="39" t="s">
        <v>101</v>
      </c>
      <c r="B34" s="25" t="s">
        <v>117</v>
      </c>
      <c r="C34" s="25"/>
      <c r="D34" s="26"/>
      <c r="E34" s="27"/>
      <c r="F34" s="86" t="s">
        <v>140</v>
      </c>
    </row>
    <row r="35" spans="1:6" ht="19.5" customHeight="1" x14ac:dyDescent="0.4">
      <c r="A35" s="38" t="s">
        <v>102</v>
      </c>
      <c r="B35" s="12" t="s">
        <v>118</v>
      </c>
      <c r="C35" s="12"/>
      <c r="D35" s="13"/>
      <c r="E35" s="14"/>
      <c r="F35" s="83"/>
    </row>
    <row r="36" spans="1:6" ht="19.5" customHeight="1" x14ac:dyDescent="0.4">
      <c r="A36" s="9"/>
      <c r="B36" s="8"/>
      <c r="C36" s="8"/>
      <c r="D36" s="10"/>
      <c r="E36" s="8"/>
      <c r="F36" s="67"/>
    </row>
    <row r="37" spans="1:6" ht="19.5" customHeight="1" x14ac:dyDescent="0.4">
      <c r="A37" s="9"/>
      <c r="B37" s="8"/>
      <c r="C37" s="8"/>
      <c r="D37" s="10"/>
      <c r="E37" s="8"/>
      <c r="F37" s="67"/>
    </row>
    <row r="38" spans="1:6" ht="19.5" customHeight="1" x14ac:dyDescent="0.4">
      <c r="A38" s="9"/>
      <c r="B38" s="8"/>
      <c r="C38" s="8"/>
      <c r="D38" s="10"/>
      <c r="E38" s="8"/>
      <c r="F38" s="67"/>
    </row>
    <row r="39" spans="1:6" ht="19.5" customHeight="1" x14ac:dyDescent="0.4">
      <c r="A39" s="9"/>
      <c r="B39" s="8"/>
      <c r="C39" s="8"/>
      <c r="D39" s="10"/>
      <c r="E39" s="8"/>
      <c r="F39" s="67"/>
    </row>
    <row r="40" spans="1:6" ht="19.5" customHeight="1" x14ac:dyDescent="0.4">
      <c r="A40" s="9"/>
      <c r="B40" s="8"/>
      <c r="C40" s="8"/>
      <c r="D40" s="10"/>
      <c r="E40" s="8"/>
      <c r="F40" s="67"/>
    </row>
    <row r="41" spans="1:6" ht="19.5" customHeight="1" x14ac:dyDescent="0.4">
      <c r="A41" s="9"/>
      <c r="B41" s="8"/>
      <c r="C41" s="8"/>
      <c r="D41" s="10"/>
      <c r="E41" s="8"/>
      <c r="F41" s="67"/>
    </row>
    <row r="42" spans="1:6" ht="19.5" customHeight="1" thickBot="1" x14ac:dyDescent="0.45">
      <c r="A42" s="17"/>
      <c r="B42" s="18"/>
      <c r="C42" s="18"/>
      <c r="D42" s="19"/>
      <c r="E42" s="18"/>
      <c r="F42" s="69"/>
    </row>
    <row r="43" spans="1:6" ht="19.5" customHeight="1" thickTop="1" x14ac:dyDescent="0.4">
      <c r="A43" s="96" t="s">
        <v>8</v>
      </c>
      <c r="B43" s="97"/>
      <c r="C43" s="97"/>
      <c r="D43" s="98"/>
      <c r="E43" s="20">
        <f>SUM(E4,E14,E28)</f>
        <v>0</v>
      </c>
      <c r="F43" s="75"/>
    </row>
    <row r="44" spans="1:6" ht="19.5" customHeight="1" x14ac:dyDescent="0.4">
      <c r="A44" s="99" t="s">
        <v>46</v>
      </c>
      <c r="B44" s="100"/>
      <c r="C44" s="100"/>
      <c r="D44" s="101"/>
      <c r="E44" s="21"/>
      <c r="F44" s="74"/>
    </row>
    <row r="45" spans="1:6" ht="19.5" customHeight="1" x14ac:dyDescent="0.4">
      <c r="A45" s="96" t="s">
        <v>9</v>
      </c>
      <c r="B45" s="97"/>
      <c r="C45" s="97"/>
      <c r="D45" s="98"/>
      <c r="E45" s="20">
        <f>SUM(E43:E44)</f>
        <v>0</v>
      </c>
      <c r="F45" s="74"/>
    </row>
    <row r="46" spans="1:6" ht="19.5" customHeight="1" thickBot="1" x14ac:dyDescent="0.45">
      <c r="A46" s="99" t="s">
        <v>10</v>
      </c>
      <c r="B46" s="100"/>
      <c r="C46" s="100"/>
      <c r="D46" s="101"/>
      <c r="E46" s="22">
        <f>ROUNDDOWN(E45*10%,0)</f>
        <v>0</v>
      </c>
      <c r="F46" s="74"/>
    </row>
    <row r="47" spans="1:6" ht="19.5" customHeight="1" thickBot="1" x14ac:dyDescent="0.45">
      <c r="A47" s="94" t="s">
        <v>7</v>
      </c>
      <c r="B47" s="95"/>
      <c r="C47" s="95"/>
      <c r="D47" s="95"/>
      <c r="E47" s="23">
        <f>SUM(E45:E46)</f>
        <v>0</v>
      </c>
      <c r="F47" s="74"/>
    </row>
    <row r="48" spans="1:6" s="31" customFormat="1" ht="24" x14ac:dyDescent="0.4">
      <c r="A48" s="32" t="s">
        <v>141</v>
      </c>
    </row>
  </sheetData>
  <mergeCells count="15">
    <mergeCell ref="F17:F19"/>
    <mergeCell ref="A3:D3"/>
    <mergeCell ref="A14:D14"/>
    <mergeCell ref="A4:D4"/>
    <mergeCell ref="B6:D6"/>
    <mergeCell ref="B10:D10"/>
    <mergeCell ref="B11:D11"/>
    <mergeCell ref="F20:F22"/>
    <mergeCell ref="A28:D28"/>
    <mergeCell ref="A47:D47"/>
    <mergeCell ref="A43:D43"/>
    <mergeCell ref="A44:D44"/>
    <mergeCell ref="A45:D45"/>
    <mergeCell ref="A46:D46"/>
    <mergeCell ref="F23:F25"/>
  </mergeCells>
  <phoneticPr fontId="2"/>
  <pageMargins left="0.98425196850393704" right="0.19685039370078741" top="0.59055118110236227" bottom="0.39370078740157483" header="0.51181102362204722" footer="0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1DF12-A808-486E-BB99-7835B8D7A2F0}">
  <dimension ref="A1:F130"/>
  <sheetViews>
    <sheetView tabSelected="1" view="pageBreakPreview" zoomScaleNormal="80" zoomScaleSheetLayoutView="100" workbookViewId="0"/>
  </sheetViews>
  <sheetFormatPr defaultColWidth="9" defaultRowHeight="19.5" customHeight="1" x14ac:dyDescent="0.4"/>
  <cols>
    <col min="1" max="1" width="4.5" style="1" customWidth="1"/>
    <col min="2" max="2" width="21.25" style="1" customWidth="1"/>
    <col min="3" max="3" width="13" style="1" bestFit="1" customWidth="1"/>
    <col min="4" max="4" width="8.5" style="1" customWidth="1"/>
    <col min="5" max="5" width="14.625" style="1" customWidth="1"/>
    <col min="6" max="6" width="41.625" style="66" customWidth="1"/>
    <col min="7" max="16384" width="9" style="1"/>
  </cols>
  <sheetData>
    <row r="1" spans="1:6" ht="14.25" x14ac:dyDescent="0.4">
      <c r="F1" s="65" t="s">
        <v>12</v>
      </c>
    </row>
    <row r="2" spans="1:6" s="2" customFormat="1" ht="21" x14ac:dyDescent="0.4">
      <c r="A2" s="2" t="s">
        <v>130</v>
      </c>
      <c r="F2" s="78"/>
    </row>
    <row r="3" spans="1:6" s="5" customFormat="1" ht="30" customHeight="1" x14ac:dyDescent="0.4">
      <c r="A3" s="99" t="s">
        <v>4</v>
      </c>
      <c r="B3" s="100"/>
      <c r="C3" s="100"/>
      <c r="D3" s="101"/>
      <c r="E3" s="3" t="s">
        <v>6</v>
      </c>
      <c r="F3" s="4" t="s">
        <v>0</v>
      </c>
    </row>
    <row r="4" spans="1:6" s="7" customFormat="1" ht="22.5" customHeight="1" x14ac:dyDescent="0.4">
      <c r="A4" s="45" t="s">
        <v>120</v>
      </c>
      <c r="B4" s="44"/>
      <c r="C4" s="44"/>
      <c r="D4" s="46"/>
      <c r="E4" s="44">
        <f>SUM(E6,E8,E10,E12,E14,E16,E18,E20,E22)</f>
        <v>0</v>
      </c>
      <c r="F4" s="104"/>
    </row>
    <row r="5" spans="1:6" s="70" customFormat="1" ht="22.5" customHeight="1" x14ac:dyDescent="0.4">
      <c r="A5" s="76"/>
      <c r="B5" s="141" t="s">
        <v>131</v>
      </c>
      <c r="C5" s="141"/>
      <c r="D5" s="142"/>
      <c r="E5" s="47">
        <f>SUM(E7,E9,E11,E13,E15,E17,E19,E21,E23)</f>
        <v>0</v>
      </c>
      <c r="F5" s="105"/>
    </row>
    <row r="6" spans="1:6" ht="45" customHeight="1" x14ac:dyDescent="0.4">
      <c r="A6" s="111"/>
      <c r="B6" s="73" t="s">
        <v>52</v>
      </c>
      <c r="C6" s="25"/>
      <c r="D6" s="26"/>
      <c r="E6" s="27"/>
      <c r="F6" s="122" t="s">
        <v>142</v>
      </c>
    </row>
    <row r="7" spans="1:6" s="43" customFormat="1" ht="22.5" customHeight="1" x14ac:dyDescent="0.4">
      <c r="A7" s="111"/>
      <c r="B7" s="120" t="s">
        <v>131</v>
      </c>
      <c r="C7" s="106"/>
      <c r="D7" s="107"/>
      <c r="E7" s="48"/>
      <c r="F7" s="147"/>
    </row>
    <row r="8" spans="1:6" ht="45" customHeight="1" x14ac:dyDescent="0.4">
      <c r="A8" s="111"/>
      <c r="B8" s="73" t="s">
        <v>53</v>
      </c>
      <c r="C8" s="25"/>
      <c r="D8" s="26"/>
      <c r="E8" s="27"/>
      <c r="F8" s="147"/>
    </row>
    <row r="9" spans="1:6" s="43" customFormat="1" ht="22.5" customHeight="1" x14ac:dyDescent="0.4">
      <c r="A9" s="111"/>
      <c r="B9" s="120" t="s">
        <v>131</v>
      </c>
      <c r="C9" s="106"/>
      <c r="D9" s="107"/>
      <c r="E9" s="48"/>
      <c r="F9" s="123"/>
    </row>
    <row r="10" spans="1:6" ht="45" customHeight="1" x14ac:dyDescent="0.4">
      <c r="A10" s="111"/>
      <c r="B10" s="73" t="s">
        <v>13</v>
      </c>
      <c r="C10" s="25"/>
      <c r="D10" s="26"/>
      <c r="E10" s="27"/>
      <c r="F10" s="122" t="s">
        <v>143</v>
      </c>
    </row>
    <row r="11" spans="1:6" s="43" customFormat="1" ht="22.5" customHeight="1" x14ac:dyDescent="0.4">
      <c r="A11" s="111"/>
      <c r="B11" s="120" t="s">
        <v>131</v>
      </c>
      <c r="C11" s="106"/>
      <c r="D11" s="107"/>
      <c r="E11" s="48"/>
      <c r="F11" s="123"/>
    </row>
    <row r="12" spans="1:6" ht="45" customHeight="1" x14ac:dyDescent="0.4">
      <c r="A12" s="111"/>
      <c r="B12" s="73" t="s">
        <v>14</v>
      </c>
      <c r="C12" s="25"/>
      <c r="D12" s="26"/>
      <c r="E12" s="27"/>
      <c r="F12" s="122" t="s">
        <v>144</v>
      </c>
    </row>
    <row r="13" spans="1:6" s="43" customFormat="1" ht="22.5" customHeight="1" x14ac:dyDescent="0.4">
      <c r="A13" s="111"/>
      <c r="B13" s="120" t="s">
        <v>131</v>
      </c>
      <c r="C13" s="106"/>
      <c r="D13" s="107"/>
      <c r="E13" s="48"/>
      <c r="F13" s="123"/>
    </row>
    <row r="14" spans="1:6" ht="67.5" customHeight="1" x14ac:dyDescent="0.4">
      <c r="A14" s="111"/>
      <c r="B14" s="73" t="s">
        <v>15</v>
      </c>
      <c r="C14" s="25"/>
      <c r="D14" s="26"/>
      <c r="E14" s="27"/>
      <c r="F14" s="122" t="s">
        <v>80</v>
      </c>
    </row>
    <row r="15" spans="1:6" s="43" customFormat="1" ht="22.5" customHeight="1" x14ac:dyDescent="0.4">
      <c r="A15" s="111"/>
      <c r="B15" s="120" t="s">
        <v>131</v>
      </c>
      <c r="C15" s="106"/>
      <c r="D15" s="107"/>
      <c r="E15" s="48"/>
      <c r="F15" s="123"/>
    </row>
    <row r="16" spans="1:6" ht="40.5" customHeight="1" x14ac:dyDescent="0.4">
      <c r="A16" s="111"/>
      <c r="B16" s="130" t="s">
        <v>16</v>
      </c>
      <c r="C16" s="131"/>
      <c r="D16" s="132"/>
      <c r="E16" s="27"/>
      <c r="F16" s="122" t="s">
        <v>63</v>
      </c>
    </row>
    <row r="17" spans="1:6" s="43" customFormat="1" ht="22.5" customHeight="1" x14ac:dyDescent="0.4">
      <c r="A17" s="111"/>
      <c r="B17" s="120" t="s">
        <v>131</v>
      </c>
      <c r="C17" s="106"/>
      <c r="D17" s="107"/>
      <c r="E17" s="48"/>
      <c r="F17" s="123"/>
    </row>
    <row r="18" spans="1:6" ht="40.5" customHeight="1" x14ac:dyDescent="0.4">
      <c r="A18" s="111"/>
      <c r="B18" s="130" t="s">
        <v>17</v>
      </c>
      <c r="C18" s="131"/>
      <c r="D18" s="132"/>
      <c r="E18" s="27"/>
      <c r="F18" s="122" t="s">
        <v>62</v>
      </c>
    </row>
    <row r="19" spans="1:6" s="43" customFormat="1" ht="22.5" customHeight="1" x14ac:dyDescent="0.4">
      <c r="A19" s="111"/>
      <c r="B19" s="120" t="s">
        <v>131</v>
      </c>
      <c r="C19" s="106"/>
      <c r="D19" s="107"/>
      <c r="E19" s="48"/>
      <c r="F19" s="123"/>
    </row>
    <row r="20" spans="1:6" ht="22.5" customHeight="1" x14ac:dyDescent="0.4">
      <c r="A20" s="111"/>
      <c r="B20" s="73" t="s">
        <v>18</v>
      </c>
      <c r="C20" s="25"/>
      <c r="D20" s="26"/>
      <c r="E20" s="27"/>
      <c r="F20" s="143" t="s">
        <v>64</v>
      </c>
    </row>
    <row r="21" spans="1:6" s="43" customFormat="1" ht="22.5" customHeight="1" x14ac:dyDescent="0.4">
      <c r="A21" s="111"/>
      <c r="B21" s="120" t="s">
        <v>131</v>
      </c>
      <c r="C21" s="106"/>
      <c r="D21" s="107"/>
      <c r="E21" s="48"/>
      <c r="F21" s="144"/>
    </row>
    <row r="22" spans="1:6" ht="22.5" customHeight="1" x14ac:dyDescent="0.4">
      <c r="A22" s="111"/>
      <c r="B22" s="73" t="s">
        <v>19</v>
      </c>
      <c r="C22" s="25"/>
      <c r="D22" s="26"/>
      <c r="E22" s="27"/>
      <c r="F22" s="143" t="s">
        <v>54</v>
      </c>
    </row>
    <row r="23" spans="1:6" s="43" customFormat="1" ht="22.5" customHeight="1" x14ac:dyDescent="0.4">
      <c r="A23" s="112"/>
      <c r="B23" s="121" t="s">
        <v>131</v>
      </c>
      <c r="C23" s="108"/>
      <c r="D23" s="109"/>
      <c r="E23" s="48"/>
      <c r="F23" s="146"/>
    </row>
    <row r="24" spans="1:6" s="7" customFormat="1" ht="39" customHeight="1" x14ac:dyDescent="0.4">
      <c r="A24" s="136" t="s">
        <v>121</v>
      </c>
      <c r="B24" s="92"/>
      <c r="C24" s="92"/>
      <c r="D24" s="93"/>
      <c r="E24" s="6">
        <f>SUM(E26,E28)</f>
        <v>0</v>
      </c>
      <c r="F24" s="104"/>
    </row>
    <row r="25" spans="1:6" s="70" customFormat="1" ht="22.5" customHeight="1" x14ac:dyDescent="0.4">
      <c r="A25" s="76"/>
      <c r="B25" s="141" t="s">
        <v>131</v>
      </c>
      <c r="C25" s="141"/>
      <c r="D25" s="142"/>
      <c r="E25" s="47">
        <f>SUM(E27,E29)</f>
        <v>0</v>
      </c>
      <c r="F25" s="105"/>
    </row>
    <row r="26" spans="1:6" ht="84" customHeight="1" x14ac:dyDescent="0.4">
      <c r="A26" s="113"/>
      <c r="B26" s="8" t="s">
        <v>20</v>
      </c>
      <c r="C26" s="8"/>
      <c r="D26" s="10"/>
      <c r="E26" s="11"/>
      <c r="F26" s="122" t="s">
        <v>145</v>
      </c>
    </row>
    <row r="27" spans="1:6" s="43" customFormat="1" ht="22.5" customHeight="1" x14ac:dyDescent="0.4">
      <c r="A27" s="113"/>
      <c r="B27" s="106" t="s">
        <v>131</v>
      </c>
      <c r="C27" s="106"/>
      <c r="D27" s="107"/>
      <c r="E27" s="48"/>
      <c r="F27" s="123"/>
    </row>
    <row r="28" spans="1:6" ht="45" customHeight="1" x14ac:dyDescent="0.4">
      <c r="A28" s="113"/>
      <c r="B28" s="8" t="s">
        <v>21</v>
      </c>
      <c r="C28" s="8"/>
      <c r="D28" s="10"/>
      <c r="E28" s="11"/>
      <c r="F28" s="122" t="s">
        <v>146</v>
      </c>
    </row>
    <row r="29" spans="1:6" s="43" customFormat="1" ht="22.5" customHeight="1" x14ac:dyDescent="0.4">
      <c r="A29" s="114"/>
      <c r="B29" s="108" t="s">
        <v>131</v>
      </c>
      <c r="C29" s="108"/>
      <c r="D29" s="109"/>
      <c r="E29" s="77"/>
      <c r="F29" s="145"/>
    </row>
    <row r="30" spans="1:6" s="7" customFormat="1" ht="22.5" customHeight="1" x14ac:dyDescent="0.4">
      <c r="A30" s="45" t="s">
        <v>122</v>
      </c>
      <c r="B30" s="6"/>
      <c r="C30" s="6"/>
      <c r="D30" s="24"/>
      <c r="E30" s="6">
        <f>SUM(E32,E34,E36,E38)</f>
        <v>0</v>
      </c>
      <c r="F30" s="104"/>
    </row>
    <row r="31" spans="1:6" s="70" customFormat="1" ht="22.5" customHeight="1" x14ac:dyDescent="0.4">
      <c r="A31" s="76"/>
      <c r="B31" s="141" t="s">
        <v>131</v>
      </c>
      <c r="C31" s="141"/>
      <c r="D31" s="142"/>
      <c r="E31" s="47">
        <f>SUM(E33,E35,E37,E39)</f>
        <v>0</v>
      </c>
      <c r="F31" s="105"/>
    </row>
    <row r="32" spans="1:6" ht="30" customHeight="1" x14ac:dyDescent="0.4">
      <c r="A32" s="115"/>
      <c r="B32" s="8" t="s">
        <v>22</v>
      </c>
      <c r="C32" s="8"/>
      <c r="D32" s="10"/>
      <c r="E32" s="11"/>
      <c r="F32" s="122" t="s">
        <v>81</v>
      </c>
    </row>
    <row r="33" spans="1:6" s="43" customFormat="1" ht="22.5" customHeight="1" x14ac:dyDescent="0.4">
      <c r="A33" s="115"/>
      <c r="B33" s="106" t="s">
        <v>131</v>
      </c>
      <c r="C33" s="106"/>
      <c r="D33" s="107"/>
      <c r="E33" s="48"/>
      <c r="F33" s="123"/>
    </row>
    <row r="34" spans="1:6" ht="45" customHeight="1" x14ac:dyDescent="0.4">
      <c r="A34" s="115"/>
      <c r="B34" s="8" t="s">
        <v>56</v>
      </c>
      <c r="C34" s="8"/>
      <c r="D34" s="10"/>
      <c r="E34" s="11"/>
      <c r="F34" s="122" t="s">
        <v>74</v>
      </c>
    </row>
    <row r="35" spans="1:6" s="43" customFormat="1" ht="22.5" customHeight="1" x14ac:dyDescent="0.4">
      <c r="A35" s="115"/>
      <c r="B35" s="106" t="s">
        <v>131</v>
      </c>
      <c r="C35" s="106"/>
      <c r="D35" s="107"/>
      <c r="E35" s="48"/>
      <c r="F35" s="123"/>
    </row>
    <row r="36" spans="1:6" ht="30" customHeight="1" x14ac:dyDescent="0.4">
      <c r="A36" s="115"/>
      <c r="B36" s="8" t="s">
        <v>23</v>
      </c>
      <c r="C36" s="8"/>
      <c r="D36" s="10"/>
      <c r="E36" s="11"/>
      <c r="F36" s="122" t="s">
        <v>42</v>
      </c>
    </row>
    <row r="37" spans="1:6" s="43" customFormat="1" ht="22.5" customHeight="1" x14ac:dyDescent="0.4">
      <c r="A37" s="115"/>
      <c r="B37" s="106" t="s">
        <v>131</v>
      </c>
      <c r="C37" s="106"/>
      <c r="D37" s="107"/>
      <c r="E37" s="48"/>
      <c r="F37" s="123"/>
    </row>
    <row r="38" spans="1:6" ht="30" customHeight="1" x14ac:dyDescent="0.4">
      <c r="A38" s="115"/>
      <c r="B38" s="8" t="s">
        <v>55</v>
      </c>
      <c r="C38" s="8"/>
      <c r="D38" s="10"/>
      <c r="E38" s="11"/>
      <c r="F38" s="122" t="s">
        <v>57</v>
      </c>
    </row>
    <row r="39" spans="1:6" s="43" customFormat="1" ht="22.5" customHeight="1" x14ac:dyDescent="0.4">
      <c r="A39" s="116"/>
      <c r="B39" s="106" t="s">
        <v>131</v>
      </c>
      <c r="C39" s="106"/>
      <c r="D39" s="107"/>
      <c r="E39" s="48"/>
      <c r="F39" s="145"/>
    </row>
    <row r="40" spans="1:6" s="7" customFormat="1" ht="22.5" customHeight="1" x14ac:dyDescent="0.4">
      <c r="A40" s="45" t="s">
        <v>123</v>
      </c>
      <c r="B40" s="6"/>
      <c r="C40" s="6"/>
      <c r="D40" s="24"/>
      <c r="E40" s="6">
        <f>SUM(E42)</f>
        <v>0</v>
      </c>
      <c r="F40" s="104"/>
    </row>
    <row r="41" spans="1:6" s="70" customFormat="1" ht="22.5" customHeight="1" x14ac:dyDescent="0.4">
      <c r="A41" s="76"/>
      <c r="B41" s="141" t="s">
        <v>131</v>
      </c>
      <c r="C41" s="141"/>
      <c r="D41" s="142"/>
      <c r="E41" s="47">
        <f>SUM(E43)</f>
        <v>0</v>
      </c>
      <c r="F41" s="105"/>
    </row>
    <row r="42" spans="1:6" ht="22.5" customHeight="1" x14ac:dyDescent="0.4">
      <c r="A42" s="115"/>
      <c r="B42" s="8"/>
      <c r="C42" s="8"/>
      <c r="D42" s="10"/>
      <c r="E42" s="11"/>
      <c r="F42" s="143" t="s">
        <v>82</v>
      </c>
    </row>
    <row r="43" spans="1:6" s="43" customFormat="1" ht="22.5" customHeight="1" x14ac:dyDescent="0.4">
      <c r="A43" s="116"/>
      <c r="B43" s="106" t="s">
        <v>131</v>
      </c>
      <c r="C43" s="106"/>
      <c r="D43" s="107"/>
      <c r="E43" s="48"/>
      <c r="F43" s="146"/>
    </row>
    <row r="44" spans="1:6" s="7" customFormat="1" ht="22.5" customHeight="1" x14ac:dyDescent="0.4">
      <c r="A44" s="45" t="s">
        <v>124</v>
      </c>
      <c r="B44" s="6"/>
      <c r="C44" s="6"/>
      <c r="D44" s="24"/>
      <c r="E44" s="6">
        <f>SUM(E46)</f>
        <v>0</v>
      </c>
      <c r="F44" s="104"/>
    </row>
    <row r="45" spans="1:6" s="70" customFormat="1" ht="22.5" customHeight="1" x14ac:dyDescent="0.4">
      <c r="A45" s="76"/>
      <c r="B45" s="141" t="s">
        <v>131</v>
      </c>
      <c r="C45" s="141"/>
      <c r="D45" s="142"/>
      <c r="E45" s="47">
        <f>SUM(E47)</f>
        <v>0</v>
      </c>
      <c r="F45" s="105"/>
    </row>
    <row r="46" spans="1:6" ht="30" customHeight="1" x14ac:dyDescent="0.4">
      <c r="A46" s="115"/>
      <c r="B46" s="8"/>
      <c r="C46" s="8"/>
      <c r="D46" s="10"/>
      <c r="E46" s="11"/>
      <c r="F46" s="122" t="s">
        <v>83</v>
      </c>
    </row>
    <row r="47" spans="1:6" s="43" customFormat="1" ht="22.5" customHeight="1" x14ac:dyDescent="0.4">
      <c r="A47" s="116"/>
      <c r="B47" s="106" t="s">
        <v>131</v>
      </c>
      <c r="C47" s="106"/>
      <c r="D47" s="107"/>
      <c r="E47" s="48"/>
      <c r="F47" s="145"/>
    </row>
    <row r="48" spans="1:6" s="7" customFormat="1" ht="39.75" customHeight="1" x14ac:dyDescent="0.4">
      <c r="A48" s="136" t="s">
        <v>125</v>
      </c>
      <c r="B48" s="92"/>
      <c r="C48" s="92"/>
      <c r="D48" s="93"/>
      <c r="E48" s="6">
        <f>SUM(E50,E52,E54)</f>
        <v>0</v>
      </c>
      <c r="F48" s="104"/>
    </row>
    <row r="49" spans="1:6" s="70" customFormat="1" ht="22.5" customHeight="1" x14ac:dyDescent="0.4">
      <c r="A49" s="76"/>
      <c r="B49" s="141" t="s">
        <v>131</v>
      </c>
      <c r="C49" s="141"/>
      <c r="D49" s="142"/>
      <c r="E49" s="47">
        <f>SUM(E51,E53,E55)</f>
        <v>0</v>
      </c>
      <c r="F49" s="105"/>
    </row>
    <row r="50" spans="1:6" s="61" customFormat="1" ht="22.5" customHeight="1" x14ac:dyDescent="0.4">
      <c r="A50" s="117"/>
      <c r="B50" s="8" t="s">
        <v>58</v>
      </c>
      <c r="C50" s="62"/>
      <c r="D50" s="63"/>
      <c r="E50" s="64"/>
      <c r="F50" s="143"/>
    </row>
    <row r="51" spans="1:6" s="43" customFormat="1" ht="22.5" customHeight="1" x14ac:dyDescent="0.4">
      <c r="A51" s="117"/>
      <c r="B51" s="106" t="s">
        <v>131</v>
      </c>
      <c r="C51" s="106"/>
      <c r="D51" s="107"/>
      <c r="E51" s="48"/>
      <c r="F51" s="144"/>
    </row>
    <row r="52" spans="1:6" s="61" customFormat="1" ht="22.5" customHeight="1" x14ac:dyDescent="0.4">
      <c r="A52" s="117"/>
      <c r="B52" s="8" t="s">
        <v>59</v>
      </c>
      <c r="C52" s="62"/>
      <c r="D52" s="63"/>
      <c r="E52" s="64"/>
      <c r="F52" s="143"/>
    </row>
    <row r="53" spans="1:6" s="43" customFormat="1" ht="22.5" customHeight="1" x14ac:dyDescent="0.4">
      <c r="A53" s="117"/>
      <c r="B53" s="106" t="s">
        <v>131</v>
      </c>
      <c r="C53" s="106"/>
      <c r="D53" s="107"/>
      <c r="E53" s="48"/>
      <c r="F53" s="144"/>
    </row>
    <row r="54" spans="1:6" s="61" customFormat="1" ht="45" customHeight="1" x14ac:dyDescent="0.4">
      <c r="A54" s="117"/>
      <c r="B54" s="8" t="s">
        <v>60</v>
      </c>
      <c r="C54" s="8"/>
      <c r="D54" s="10"/>
      <c r="E54" s="11"/>
      <c r="F54" s="122" t="s">
        <v>132</v>
      </c>
    </row>
    <row r="55" spans="1:6" s="43" customFormat="1" ht="22.5" customHeight="1" x14ac:dyDescent="0.4">
      <c r="A55" s="117"/>
      <c r="B55" s="106" t="s">
        <v>131</v>
      </c>
      <c r="C55" s="106"/>
      <c r="D55" s="107"/>
      <c r="E55" s="48"/>
      <c r="F55" s="123"/>
    </row>
    <row r="56" spans="1:6" s="7" customFormat="1" ht="39.75" customHeight="1" x14ac:dyDescent="0.4">
      <c r="A56" s="136" t="s">
        <v>126</v>
      </c>
      <c r="B56" s="137"/>
      <c r="C56" s="137"/>
      <c r="D56" s="138"/>
      <c r="E56" s="6">
        <f>SUM(E58)</f>
        <v>0</v>
      </c>
      <c r="F56" s="104"/>
    </row>
    <row r="57" spans="1:6" s="70" customFormat="1" ht="22.5" customHeight="1" x14ac:dyDescent="0.4">
      <c r="A57" s="76"/>
      <c r="B57" s="141" t="s">
        <v>131</v>
      </c>
      <c r="C57" s="141"/>
      <c r="D57" s="142"/>
      <c r="E57" s="47">
        <f>SUM(E59)</f>
        <v>0</v>
      </c>
      <c r="F57" s="105"/>
    </row>
    <row r="58" spans="1:6" s="61" customFormat="1" ht="22.5" customHeight="1" x14ac:dyDescent="0.4">
      <c r="A58" s="117"/>
      <c r="B58" s="8"/>
      <c r="C58" s="62"/>
      <c r="D58" s="63"/>
      <c r="E58" s="64"/>
      <c r="F58" s="122" t="s">
        <v>61</v>
      </c>
    </row>
    <row r="59" spans="1:6" s="43" customFormat="1" ht="22.5" customHeight="1" x14ac:dyDescent="0.4">
      <c r="A59" s="118"/>
      <c r="B59" s="106" t="s">
        <v>131</v>
      </c>
      <c r="C59" s="106"/>
      <c r="D59" s="107"/>
      <c r="E59" s="48"/>
      <c r="F59" s="145"/>
    </row>
    <row r="60" spans="1:6" s="7" customFormat="1" ht="22.5" customHeight="1" x14ac:dyDescent="0.4">
      <c r="A60" s="45" t="s">
        <v>127</v>
      </c>
      <c r="B60" s="6"/>
      <c r="C60" s="6"/>
      <c r="D60" s="24"/>
      <c r="E60" s="6">
        <f>SUM(E62,E64,E66,E68,E70,E72,E74,E76,E78,E80,E82)</f>
        <v>0</v>
      </c>
      <c r="F60" s="104"/>
    </row>
    <row r="61" spans="1:6" s="70" customFormat="1" ht="22.5" customHeight="1" x14ac:dyDescent="0.4">
      <c r="A61" s="76"/>
      <c r="B61" s="141" t="s">
        <v>131</v>
      </c>
      <c r="C61" s="141"/>
      <c r="D61" s="142"/>
      <c r="E61" s="47">
        <f>SUM(E63,E65,E67,E69,E71,E73,E75,E77,E79,E81,E83)</f>
        <v>0</v>
      </c>
      <c r="F61" s="105"/>
    </row>
    <row r="62" spans="1:6" ht="22.5" customHeight="1" x14ac:dyDescent="0.4">
      <c r="A62" s="115"/>
      <c r="B62" s="8" t="s">
        <v>66</v>
      </c>
      <c r="C62" s="8"/>
      <c r="D62" s="10"/>
      <c r="E62" s="11"/>
      <c r="F62" s="122"/>
    </row>
    <row r="63" spans="1:6" s="43" customFormat="1" ht="22.5" customHeight="1" x14ac:dyDescent="0.4">
      <c r="A63" s="115"/>
      <c r="B63" s="106" t="s">
        <v>131</v>
      </c>
      <c r="C63" s="106"/>
      <c r="D63" s="107"/>
      <c r="E63" s="48"/>
      <c r="F63" s="123"/>
    </row>
    <row r="64" spans="1:6" ht="22.5" customHeight="1" x14ac:dyDescent="0.4">
      <c r="A64" s="115"/>
      <c r="B64" s="8" t="s">
        <v>24</v>
      </c>
      <c r="C64" s="8"/>
      <c r="D64" s="10"/>
      <c r="E64" s="11"/>
      <c r="F64" s="88" t="s">
        <v>133</v>
      </c>
    </row>
    <row r="65" spans="1:6" s="43" customFormat="1" ht="22.5" customHeight="1" x14ac:dyDescent="0.4">
      <c r="A65" s="115"/>
      <c r="B65" s="106" t="s">
        <v>131</v>
      </c>
      <c r="C65" s="106"/>
      <c r="D65" s="107"/>
      <c r="E65" s="48"/>
      <c r="F65" s="90"/>
    </row>
    <row r="66" spans="1:6" ht="22.5" customHeight="1" x14ac:dyDescent="0.4">
      <c r="A66" s="115"/>
      <c r="B66" s="8" t="s">
        <v>25</v>
      </c>
      <c r="C66" s="8"/>
      <c r="D66" s="10"/>
      <c r="E66" s="11"/>
      <c r="F66" s="122" t="s">
        <v>43</v>
      </c>
    </row>
    <row r="67" spans="1:6" s="43" customFormat="1" ht="22.5" customHeight="1" x14ac:dyDescent="0.4">
      <c r="A67" s="115"/>
      <c r="B67" s="106" t="s">
        <v>131</v>
      </c>
      <c r="C67" s="106"/>
      <c r="D67" s="107"/>
      <c r="E67" s="48"/>
      <c r="F67" s="123"/>
    </row>
    <row r="68" spans="1:6" ht="22.5" customHeight="1" x14ac:dyDescent="0.4">
      <c r="A68" s="115"/>
      <c r="B68" s="8" t="s">
        <v>18</v>
      </c>
      <c r="C68" s="8"/>
      <c r="D68" s="10"/>
      <c r="E68" s="11"/>
      <c r="F68" s="143" t="s">
        <v>64</v>
      </c>
    </row>
    <row r="69" spans="1:6" s="43" customFormat="1" ht="22.5" customHeight="1" x14ac:dyDescent="0.4">
      <c r="A69" s="115"/>
      <c r="B69" s="106" t="s">
        <v>131</v>
      </c>
      <c r="C69" s="106"/>
      <c r="D69" s="107"/>
      <c r="E69" s="48"/>
      <c r="F69" s="144"/>
    </row>
    <row r="70" spans="1:6" ht="22.5" customHeight="1" x14ac:dyDescent="0.4">
      <c r="A70" s="115"/>
      <c r="B70" s="8" t="s">
        <v>26</v>
      </c>
      <c r="C70" s="8"/>
      <c r="D70" s="10"/>
      <c r="E70" s="11"/>
      <c r="F70" s="88" t="s">
        <v>133</v>
      </c>
    </row>
    <row r="71" spans="1:6" s="43" customFormat="1" ht="22.5" customHeight="1" x14ac:dyDescent="0.4">
      <c r="A71" s="115"/>
      <c r="B71" s="106" t="s">
        <v>131</v>
      </c>
      <c r="C71" s="106"/>
      <c r="D71" s="107"/>
      <c r="E71" s="48"/>
      <c r="F71" s="90"/>
    </row>
    <row r="72" spans="1:6" ht="22.5" customHeight="1" x14ac:dyDescent="0.4">
      <c r="A72" s="115"/>
      <c r="B72" s="8" t="s">
        <v>27</v>
      </c>
      <c r="C72" s="8"/>
      <c r="D72" s="10"/>
      <c r="E72" s="11"/>
      <c r="F72" s="88" t="s">
        <v>134</v>
      </c>
    </row>
    <row r="73" spans="1:6" s="43" customFormat="1" ht="22.5" customHeight="1" x14ac:dyDescent="0.4">
      <c r="A73" s="115"/>
      <c r="B73" s="106" t="s">
        <v>131</v>
      </c>
      <c r="C73" s="106"/>
      <c r="D73" s="107"/>
      <c r="E73" s="48"/>
      <c r="F73" s="90"/>
    </row>
    <row r="74" spans="1:6" ht="22.5" customHeight="1" x14ac:dyDescent="0.4">
      <c r="A74" s="115"/>
      <c r="B74" s="8" t="s">
        <v>28</v>
      </c>
      <c r="C74" s="8"/>
      <c r="D74" s="10"/>
      <c r="E74" s="11"/>
      <c r="F74" s="88" t="s">
        <v>135</v>
      </c>
    </row>
    <row r="75" spans="1:6" s="43" customFormat="1" ht="22.5" customHeight="1" x14ac:dyDescent="0.4">
      <c r="A75" s="115"/>
      <c r="B75" s="106" t="s">
        <v>131</v>
      </c>
      <c r="C75" s="106"/>
      <c r="D75" s="107"/>
      <c r="E75" s="48"/>
      <c r="F75" s="90"/>
    </row>
    <row r="76" spans="1:6" ht="22.5" customHeight="1" x14ac:dyDescent="0.4">
      <c r="A76" s="115"/>
      <c r="B76" s="25" t="s">
        <v>29</v>
      </c>
      <c r="C76" s="25"/>
      <c r="D76" s="26"/>
      <c r="E76" s="27"/>
      <c r="F76" s="88" t="s">
        <v>136</v>
      </c>
    </row>
    <row r="77" spans="1:6" s="43" customFormat="1" ht="22.5" customHeight="1" x14ac:dyDescent="0.4">
      <c r="A77" s="115"/>
      <c r="B77" s="106" t="s">
        <v>131</v>
      </c>
      <c r="C77" s="106"/>
      <c r="D77" s="107"/>
      <c r="E77" s="48"/>
      <c r="F77" s="90"/>
    </row>
    <row r="78" spans="1:6" ht="22.5" customHeight="1" x14ac:dyDescent="0.4">
      <c r="A78" s="115"/>
      <c r="B78" s="25" t="s">
        <v>30</v>
      </c>
      <c r="C78" s="25"/>
      <c r="D78" s="26"/>
      <c r="E78" s="27"/>
      <c r="F78" s="88" t="s">
        <v>67</v>
      </c>
    </row>
    <row r="79" spans="1:6" s="43" customFormat="1" ht="22.5" customHeight="1" x14ac:dyDescent="0.4">
      <c r="A79" s="115"/>
      <c r="B79" s="106" t="s">
        <v>131</v>
      </c>
      <c r="C79" s="106"/>
      <c r="D79" s="107"/>
      <c r="E79" s="48"/>
      <c r="F79" s="90"/>
    </row>
    <row r="80" spans="1:6" ht="22.5" customHeight="1" x14ac:dyDescent="0.4">
      <c r="A80" s="115"/>
      <c r="B80" s="8" t="s">
        <v>31</v>
      </c>
      <c r="C80" s="8"/>
      <c r="D80" s="10"/>
      <c r="E80" s="11"/>
      <c r="F80" s="143" t="s">
        <v>44</v>
      </c>
    </row>
    <row r="81" spans="1:6" s="43" customFormat="1" ht="22.5" customHeight="1" x14ac:dyDescent="0.4">
      <c r="A81" s="115"/>
      <c r="B81" s="106" t="s">
        <v>131</v>
      </c>
      <c r="C81" s="106"/>
      <c r="D81" s="107"/>
      <c r="E81" s="48"/>
      <c r="F81" s="144"/>
    </row>
    <row r="82" spans="1:6" ht="75" customHeight="1" x14ac:dyDescent="0.4">
      <c r="A82" s="115"/>
      <c r="B82" s="29" t="s">
        <v>70</v>
      </c>
      <c r="C82" s="29"/>
      <c r="D82" s="30"/>
      <c r="E82" s="33"/>
      <c r="F82" s="88" t="s">
        <v>65</v>
      </c>
    </row>
    <row r="83" spans="1:6" s="43" customFormat="1" ht="22.5" customHeight="1" x14ac:dyDescent="0.4">
      <c r="A83" s="116"/>
      <c r="B83" s="106" t="s">
        <v>131</v>
      </c>
      <c r="C83" s="106"/>
      <c r="D83" s="107"/>
      <c r="E83" s="48"/>
      <c r="F83" s="148"/>
    </row>
    <row r="84" spans="1:6" s="7" customFormat="1" ht="19.5" customHeight="1" x14ac:dyDescent="0.4">
      <c r="A84" s="136" t="s">
        <v>128</v>
      </c>
      <c r="B84" s="137"/>
      <c r="C84" s="137"/>
      <c r="D84" s="138"/>
      <c r="E84" s="6">
        <f>SUM(E86,E88,E90,E92,E94,E96,E98,E100,E102,E104,E106,E108)</f>
        <v>0</v>
      </c>
      <c r="F84" s="104"/>
    </row>
    <row r="85" spans="1:6" s="70" customFormat="1" ht="22.5" customHeight="1" x14ac:dyDescent="0.4">
      <c r="A85" s="76"/>
      <c r="B85" s="141" t="s">
        <v>131</v>
      </c>
      <c r="C85" s="141"/>
      <c r="D85" s="142"/>
      <c r="E85" s="47">
        <f>SUM(E87,E89,E91,E93,E95,E97,E99,E101,E103,E105,E107,E109)</f>
        <v>0</v>
      </c>
      <c r="F85" s="105"/>
    </row>
    <row r="86" spans="1:6" ht="47.25" customHeight="1" x14ac:dyDescent="0.4">
      <c r="A86" s="115"/>
      <c r="B86" s="102" t="s">
        <v>86</v>
      </c>
      <c r="C86" s="139"/>
      <c r="D86" s="140"/>
      <c r="E86" s="11"/>
      <c r="F86" s="122" t="s">
        <v>68</v>
      </c>
    </row>
    <row r="87" spans="1:6" s="43" customFormat="1" ht="22.5" customHeight="1" x14ac:dyDescent="0.4">
      <c r="A87" s="115"/>
      <c r="B87" s="106" t="s">
        <v>131</v>
      </c>
      <c r="C87" s="106"/>
      <c r="D87" s="107"/>
      <c r="E87" s="48"/>
      <c r="F87" s="123"/>
    </row>
    <row r="88" spans="1:6" ht="60" customHeight="1" x14ac:dyDescent="0.4">
      <c r="A88" s="115"/>
      <c r="B88" s="8" t="s">
        <v>32</v>
      </c>
      <c r="C88" s="8"/>
      <c r="D88" s="10"/>
      <c r="E88" s="11"/>
      <c r="F88" s="88" t="s">
        <v>147</v>
      </c>
    </row>
    <row r="89" spans="1:6" s="43" customFormat="1" ht="22.5" customHeight="1" x14ac:dyDescent="0.4">
      <c r="A89" s="115"/>
      <c r="B89" s="106" t="s">
        <v>131</v>
      </c>
      <c r="C89" s="106"/>
      <c r="D89" s="107"/>
      <c r="E89" s="48"/>
      <c r="F89" s="90"/>
    </row>
    <row r="90" spans="1:6" ht="75" customHeight="1" x14ac:dyDescent="0.4">
      <c r="A90" s="115"/>
      <c r="B90" s="8" t="s">
        <v>33</v>
      </c>
      <c r="C90" s="8"/>
      <c r="D90" s="10"/>
      <c r="E90" s="11"/>
      <c r="F90" s="122" t="s">
        <v>137</v>
      </c>
    </row>
    <row r="91" spans="1:6" s="43" customFormat="1" ht="22.5" customHeight="1" x14ac:dyDescent="0.4">
      <c r="A91" s="115"/>
      <c r="B91" s="106" t="s">
        <v>131</v>
      </c>
      <c r="C91" s="106"/>
      <c r="D91" s="107"/>
      <c r="E91" s="48"/>
      <c r="F91" s="123"/>
    </row>
    <row r="92" spans="1:6" ht="30" customHeight="1" x14ac:dyDescent="0.4">
      <c r="A92" s="115"/>
      <c r="B92" s="8" t="s">
        <v>34</v>
      </c>
      <c r="C92" s="8"/>
      <c r="D92" s="10"/>
      <c r="E92" s="11"/>
      <c r="F92" s="88" t="s">
        <v>84</v>
      </c>
    </row>
    <row r="93" spans="1:6" s="43" customFormat="1" ht="22.5" customHeight="1" x14ac:dyDescent="0.4">
      <c r="A93" s="115"/>
      <c r="B93" s="106" t="s">
        <v>131</v>
      </c>
      <c r="C93" s="106"/>
      <c r="D93" s="107"/>
      <c r="E93" s="48"/>
      <c r="F93" s="90"/>
    </row>
    <row r="94" spans="1:6" ht="60" customHeight="1" x14ac:dyDescent="0.4">
      <c r="A94" s="115"/>
      <c r="B94" s="102" t="s">
        <v>69</v>
      </c>
      <c r="C94" s="102"/>
      <c r="D94" s="103"/>
      <c r="E94" s="11"/>
      <c r="F94" s="122" t="s">
        <v>73</v>
      </c>
    </row>
    <row r="95" spans="1:6" s="43" customFormat="1" ht="22.5" customHeight="1" x14ac:dyDescent="0.4">
      <c r="A95" s="115"/>
      <c r="B95" s="106" t="s">
        <v>131</v>
      </c>
      <c r="C95" s="106"/>
      <c r="D95" s="107"/>
      <c r="E95" s="48"/>
      <c r="F95" s="123"/>
    </row>
    <row r="96" spans="1:6" ht="39.75" customHeight="1" x14ac:dyDescent="0.4">
      <c r="A96" s="115"/>
      <c r="B96" s="25" t="s">
        <v>35</v>
      </c>
      <c r="C96" s="25"/>
      <c r="D96" s="26"/>
      <c r="E96" s="27"/>
      <c r="F96" s="122" t="s">
        <v>85</v>
      </c>
    </row>
    <row r="97" spans="1:6" s="43" customFormat="1" ht="22.5" customHeight="1" x14ac:dyDescent="0.4">
      <c r="A97" s="115"/>
      <c r="B97" s="106" t="s">
        <v>131</v>
      </c>
      <c r="C97" s="106"/>
      <c r="D97" s="107"/>
      <c r="E97" s="48"/>
      <c r="F97" s="123"/>
    </row>
    <row r="98" spans="1:6" ht="19.5" customHeight="1" x14ac:dyDescent="0.4">
      <c r="A98" s="115"/>
      <c r="B98" s="25" t="s">
        <v>36</v>
      </c>
      <c r="C98" s="25"/>
      <c r="D98" s="26"/>
      <c r="E98" s="27"/>
      <c r="F98" s="143" t="s">
        <v>45</v>
      </c>
    </row>
    <row r="99" spans="1:6" s="43" customFormat="1" ht="22.5" customHeight="1" x14ac:dyDescent="0.4">
      <c r="A99" s="115"/>
      <c r="B99" s="106" t="s">
        <v>131</v>
      </c>
      <c r="C99" s="106"/>
      <c r="D99" s="107"/>
      <c r="E99" s="48"/>
      <c r="F99" s="144"/>
    </row>
    <row r="100" spans="1:6" ht="19.5" customHeight="1" x14ac:dyDescent="0.4">
      <c r="A100" s="115"/>
      <c r="B100" s="25" t="s">
        <v>37</v>
      </c>
      <c r="C100" s="25"/>
      <c r="D100" s="26"/>
      <c r="E100" s="27"/>
      <c r="F100" s="143" t="s">
        <v>148</v>
      </c>
    </row>
    <row r="101" spans="1:6" s="43" customFormat="1" ht="22.5" customHeight="1" x14ac:dyDescent="0.4">
      <c r="A101" s="115"/>
      <c r="B101" s="106" t="s">
        <v>131</v>
      </c>
      <c r="C101" s="106"/>
      <c r="D101" s="107"/>
      <c r="E101" s="48"/>
      <c r="F101" s="144"/>
    </row>
    <row r="102" spans="1:6" ht="19.5" customHeight="1" x14ac:dyDescent="0.4">
      <c r="A102" s="115"/>
      <c r="B102" s="25" t="s">
        <v>38</v>
      </c>
      <c r="C102" s="25"/>
      <c r="D102" s="26"/>
      <c r="E102" s="27"/>
      <c r="F102" s="143" t="s">
        <v>72</v>
      </c>
    </row>
    <row r="103" spans="1:6" s="43" customFormat="1" ht="22.5" customHeight="1" x14ac:dyDescent="0.4">
      <c r="A103" s="115"/>
      <c r="B103" s="106" t="s">
        <v>131</v>
      </c>
      <c r="C103" s="106"/>
      <c r="D103" s="107"/>
      <c r="E103" s="48"/>
      <c r="F103" s="144"/>
    </row>
    <row r="104" spans="1:6" ht="45" customHeight="1" x14ac:dyDescent="0.4">
      <c r="A104" s="115"/>
      <c r="B104" s="25" t="s">
        <v>39</v>
      </c>
      <c r="C104" s="25"/>
      <c r="D104" s="26"/>
      <c r="E104" s="27"/>
      <c r="F104" s="122" t="s">
        <v>71</v>
      </c>
    </row>
    <row r="105" spans="1:6" s="43" customFormat="1" ht="22.5" customHeight="1" x14ac:dyDescent="0.4">
      <c r="A105" s="115"/>
      <c r="B105" s="106" t="s">
        <v>131</v>
      </c>
      <c r="C105" s="106"/>
      <c r="D105" s="107"/>
      <c r="E105" s="48"/>
      <c r="F105" s="123"/>
    </row>
    <row r="106" spans="1:6" ht="19.5" customHeight="1" x14ac:dyDescent="0.4">
      <c r="A106" s="115"/>
      <c r="B106" s="25" t="s">
        <v>40</v>
      </c>
      <c r="C106" s="25"/>
      <c r="D106" s="26"/>
      <c r="E106" s="27"/>
      <c r="F106" s="143" t="s">
        <v>48</v>
      </c>
    </row>
    <row r="107" spans="1:6" s="43" customFormat="1" ht="22.5" customHeight="1" x14ac:dyDescent="0.4">
      <c r="A107" s="115"/>
      <c r="B107" s="106" t="s">
        <v>131</v>
      </c>
      <c r="C107" s="106"/>
      <c r="D107" s="107"/>
      <c r="E107" s="48"/>
      <c r="F107" s="144"/>
    </row>
    <row r="108" spans="1:6" ht="19.5" customHeight="1" x14ac:dyDescent="0.4">
      <c r="A108" s="115"/>
      <c r="B108" s="50" t="s">
        <v>41</v>
      </c>
      <c r="C108" s="50"/>
      <c r="D108" s="51"/>
      <c r="E108" s="52"/>
      <c r="F108" s="143" t="s">
        <v>47</v>
      </c>
    </row>
    <row r="109" spans="1:6" s="43" customFormat="1" ht="22.5" customHeight="1" x14ac:dyDescent="0.4">
      <c r="A109" s="119"/>
      <c r="B109" s="106" t="s">
        <v>131</v>
      </c>
      <c r="C109" s="106"/>
      <c r="D109" s="107"/>
      <c r="E109" s="49"/>
      <c r="F109" s="144"/>
    </row>
    <row r="110" spans="1:6" ht="19.5" customHeight="1" x14ac:dyDescent="0.4">
      <c r="A110" s="28"/>
      <c r="B110" s="29"/>
      <c r="C110" s="29"/>
      <c r="D110" s="30"/>
      <c r="E110" s="29"/>
      <c r="F110" s="87"/>
    </row>
    <row r="111" spans="1:6" ht="19.5" customHeight="1" x14ac:dyDescent="0.4">
      <c r="A111" s="9"/>
      <c r="B111" s="8"/>
      <c r="C111" s="8"/>
      <c r="D111" s="10"/>
      <c r="E111" s="8"/>
      <c r="F111" s="67"/>
    </row>
    <row r="112" spans="1:6" ht="19.5" customHeight="1" x14ac:dyDescent="0.4">
      <c r="A112" s="9"/>
      <c r="B112" s="8"/>
      <c r="C112" s="8"/>
      <c r="D112" s="10"/>
      <c r="E112" s="8"/>
      <c r="F112" s="67"/>
    </row>
    <row r="113" spans="1:6" ht="19.5" customHeight="1" x14ac:dyDescent="0.4">
      <c r="A113" s="9"/>
      <c r="B113" s="8"/>
      <c r="C113" s="8"/>
      <c r="D113" s="10"/>
      <c r="E113" s="8"/>
      <c r="F113" s="67"/>
    </row>
    <row r="114" spans="1:6" ht="19.5" customHeight="1" x14ac:dyDescent="0.4">
      <c r="A114" s="9"/>
      <c r="B114" s="8"/>
      <c r="C114" s="8"/>
      <c r="D114" s="10"/>
      <c r="E114" s="8"/>
      <c r="F114" s="67"/>
    </row>
    <row r="115" spans="1:6" ht="19.5" customHeight="1" x14ac:dyDescent="0.4">
      <c r="A115" s="9"/>
      <c r="B115" s="8"/>
      <c r="C115" s="8"/>
      <c r="D115" s="10"/>
      <c r="E115" s="8"/>
      <c r="F115" s="67"/>
    </row>
    <row r="116" spans="1:6" ht="19.5" customHeight="1" x14ac:dyDescent="0.4">
      <c r="A116" s="9"/>
      <c r="B116" s="8"/>
      <c r="C116" s="8"/>
      <c r="D116" s="10"/>
      <c r="E116" s="8"/>
      <c r="F116" s="67"/>
    </row>
    <row r="117" spans="1:6" ht="19.5" customHeight="1" x14ac:dyDescent="0.4">
      <c r="A117" s="9"/>
      <c r="B117" s="8"/>
      <c r="C117" s="8"/>
      <c r="D117" s="10"/>
      <c r="E117" s="8"/>
      <c r="F117" s="67"/>
    </row>
    <row r="118" spans="1:6" ht="19.5" customHeight="1" x14ac:dyDescent="0.4">
      <c r="A118" s="9"/>
      <c r="B118" s="8"/>
      <c r="C118" s="8"/>
      <c r="D118" s="10"/>
      <c r="E118" s="8"/>
      <c r="F118" s="68"/>
    </row>
    <row r="119" spans="1:6" ht="19.5" customHeight="1" thickBot="1" x14ac:dyDescent="0.45">
      <c r="A119" s="17"/>
      <c r="B119" s="18"/>
      <c r="C119" s="18"/>
      <c r="D119" s="19"/>
      <c r="E119" s="18"/>
      <c r="F119" s="69"/>
    </row>
    <row r="120" spans="1:6" ht="22.5" customHeight="1" thickTop="1" x14ac:dyDescent="0.4">
      <c r="A120" s="133" t="s">
        <v>8</v>
      </c>
      <c r="B120" s="134"/>
      <c r="C120" s="134"/>
      <c r="D120" s="135"/>
      <c r="E120" s="53">
        <f>SUM(E4,E24,E30,E40,E44,E48,E56,E60,E84)</f>
        <v>0</v>
      </c>
      <c r="F120" s="104"/>
    </row>
    <row r="121" spans="1:6" s="43" customFormat="1" ht="22.5" customHeight="1" x14ac:dyDescent="0.4">
      <c r="A121" s="71"/>
      <c r="B121" s="106" t="s">
        <v>131</v>
      </c>
      <c r="C121" s="106"/>
      <c r="D121" s="107"/>
      <c r="E121" s="55">
        <f>SUM(E5,E25,E31,E41,E45,E49,E57,E61,E85)</f>
        <v>0</v>
      </c>
      <c r="F121" s="105"/>
    </row>
    <row r="122" spans="1:6" ht="22.5" customHeight="1" x14ac:dyDescent="0.4">
      <c r="A122" s="124" t="s">
        <v>46</v>
      </c>
      <c r="B122" s="125"/>
      <c r="C122" s="125"/>
      <c r="D122" s="126"/>
      <c r="E122" s="56"/>
      <c r="F122" s="104"/>
    </row>
    <row r="123" spans="1:6" ht="22.5" customHeight="1" x14ac:dyDescent="0.4">
      <c r="A123" s="72"/>
      <c r="B123" s="108" t="s">
        <v>131</v>
      </c>
      <c r="C123" s="108"/>
      <c r="D123" s="109"/>
      <c r="E123" s="54"/>
      <c r="F123" s="105"/>
    </row>
    <row r="124" spans="1:6" ht="22.5" customHeight="1" x14ac:dyDescent="0.4">
      <c r="A124" s="96" t="s">
        <v>9</v>
      </c>
      <c r="B124" s="97"/>
      <c r="C124" s="97"/>
      <c r="D124" s="98"/>
      <c r="E124" s="42">
        <f>SUM(E120,E122)</f>
        <v>0</v>
      </c>
      <c r="F124" s="104"/>
    </row>
    <row r="125" spans="1:6" s="43" customFormat="1" ht="22.5" customHeight="1" x14ac:dyDescent="0.4">
      <c r="A125" s="71"/>
      <c r="B125" s="106" t="s">
        <v>131</v>
      </c>
      <c r="C125" s="106"/>
      <c r="D125" s="107"/>
      <c r="E125" s="59">
        <f>SUM(E121,E123)</f>
        <v>0</v>
      </c>
      <c r="F125" s="105"/>
    </row>
    <row r="126" spans="1:6" ht="22.5" customHeight="1" x14ac:dyDescent="0.4">
      <c r="A126" s="124" t="s">
        <v>10</v>
      </c>
      <c r="B126" s="125"/>
      <c r="C126" s="125"/>
      <c r="D126" s="126"/>
      <c r="E126" s="57">
        <f>ROUNDDOWN(E124*10%,0)</f>
        <v>0</v>
      </c>
      <c r="F126" s="104"/>
    </row>
    <row r="127" spans="1:6" s="43" customFormat="1" ht="22.5" customHeight="1" thickBot="1" x14ac:dyDescent="0.45">
      <c r="A127" s="71"/>
      <c r="B127" s="106" t="s">
        <v>131</v>
      </c>
      <c r="C127" s="106"/>
      <c r="D127" s="107"/>
      <c r="E127" s="59">
        <f>ROUNDDOWN(E125*10%,0)</f>
        <v>0</v>
      </c>
      <c r="F127" s="105"/>
    </row>
    <row r="128" spans="1:6" ht="22.5" customHeight="1" x14ac:dyDescent="0.4">
      <c r="A128" s="127" t="s">
        <v>7</v>
      </c>
      <c r="B128" s="128"/>
      <c r="C128" s="128"/>
      <c r="D128" s="128"/>
      <c r="E128" s="58">
        <f>SUM(E124,E126)</f>
        <v>0</v>
      </c>
      <c r="F128" s="104"/>
    </row>
    <row r="129" spans="1:6" s="43" customFormat="1" ht="22.5" customHeight="1" thickBot="1" x14ac:dyDescent="0.45">
      <c r="A129" s="72"/>
      <c r="B129" s="108" t="s">
        <v>131</v>
      </c>
      <c r="C129" s="108"/>
      <c r="D129" s="110"/>
      <c r="E129" s="60">
        <f>SUM(E125,E127)</f>
        <v>0</v>
      </c>
      <c r="F129" s="105"/>
    </row>
    <row r="130" spans="1:6" ht="33.75" customHeight="1" x14ac:dyDescent="0.4">
      <c r="A130" s="129" t="s">
        <v>49</v>
      </c>
      <c r="B130" s="129"/>
      <c r="C130" s="129"/>
      <c r="D130" s="129"/>
      <c r="E130" s="129"/>
      <c r="F130" s="129"/>
    </row>
  </sheetData>
  <mergeCells count="139">
    <mergeCell ref="B109:D109"/>
    <mergeCell ref="B91:D91"/>
    <mergeCell ref="B93:D93"/>
    <mergeCell ref="B95:D95"/>
    <mergeCell ref="B97:D97"/>
    <mergeCell ref="B99:D99"/>
    <mergeCell ref="B101:D101"/>
    <mergeCell ref="B103:D103"/>
    <mergeCell ref="B105:D105"/>
    <mergeCell ref="B107:D107"/>
    <mergeCell ref="F126:F127"/>
    <mergeCell ref="F128:F129"/>
    <mergeCell ref="F108:F109"/>
    <mergeCell ref="F98:F99"/>
    <mergeCell ref="F100:F101"/>
    <mergeCell ref="F102:F103"/>
    <mergeCell ref="B61:D61"/>
    <mergeCell ref="B53:D53"/>
    <mergeCell ref="B55:D55"/>
    <mergeCell ref="B59:D59"/>
    <mergeCell ref="B63:D63"/>
    <mergeCell ref="B65:D65"/>
    <mergeCell ref="B67:D67"/>
    <mergeCell ref="B69:D69"/>
    <mergeCell ref="B85:D85"/>
    <mergeCell ref="B71:D71"/>
    <mergeCell ref="B73:D73"/>
    <mergeCell ref="B75:D75"/>
    <mergeCell ref="B77:D77"/>
    <mergeCell ref="B79:D79"/>
    <mergeCell ref="B81:D81"/>
    <mergeCell ref="B83:D83"/>
    <mergeCell ref="B87:D87"/>
    <mergeCell ref="B89:D89"/>
    <mergeCell ref="F104:F105"/>
    <mergeCell ref="F106:F107"/>
    <mergeCell ref="F88:F89"/>
    <mergeCell ref="F90:F91"/>
    <mergeCell ref="F92:F93"/>
    <mergeCell ref="F94:F95"/>
    <mergeCell ref="F96:F97"/>
    <mergeCell ref="F78:F79"/>
    <mergeCell ref="F80:F81"/>
    <mergeCell ref="F82:F83"/>
    <mergeCell ref="F84:F85"/>
    <mergeCell ref="F86:F87"/>
    <mergeCell ref="F68:F69"/>
    <mergeCell ref="F70:F71"/>
    <mergeCell ref="F72:F73"/>
    <mergeCell ref="F74:F75"/>
    <mergeCell ref="F76:F77"/>
    <mergeCell ref="F58:F59"/>
    <mergeCell ref="F60:F61"/>
    <mergeCell ref="F62:F63"/>
    <mergeCell ref="F64:F65"/>
    <mergeCell ref="F66:F67"/>
    <mergeCell ref="F48:F49"/>
    <mergeCell ref="F50:F51"/>
    <mergeCell ref="F52:F53"/>
    <mergeCell ref="F54:F55"/>
    <mergeCell ref="F56:F57"/>
    <mergeCell ref="F46:F47"/>
    <mergeCell ref="F4:F5"/>
    <mergeCell ref="F24:F25"/>
    <mergeCell ref="F30:F31"/>
    <mergeCell ref="F40:F41"/>
    <mergeCell ref="F44:F45"/>
    <mergeCell ref="F32:F33"/>
    <mergeCell ref="F34:F35"/>
    <mergeCell ref="F36:F37"/>
    <mergeCell ref="F38:F39"/>
    <mergeCell ref="F42:F43"/>
    <mergeCell ref="F18:F19"/>
    <mergeCell ref="F20:F21"/>
    <mergeCell ref="F22:F23"/>
    <mergeCell ref="F26:F27"/>
    <mergeCell ref="F28:F29"/>
    <mergeCell ref="F6:F9"/>
    <mergeCell ref="F10:F11"/>
    <mergeCell ref="F12:F13"/>
    <mergeCell ref="F14:F15"/>
    <mergeCell ref="F16:F17"/>
    <mergeCell ref="A126:D126"/>
    <mergeCell ref="A128:D128"/>
    <mergeCell ref="A3:D3"/>
    <mergeCell ref="A130:F130"/>
    <mergeCell ref="B16:D16"/>
    <mergeCell ref="B18:D18"/>
    <mergeCell ref="A120:D120"/>
    <mergeCell ref="A122:D122"/>
    <mergeCell ref="A124:D124"/>
    <mergeCell ref="B94:D94"/>
    <mergeCell ref="A24:D24"/>
    <mergeCell ref="A48:D48"/>
    <mergeCell ref="A56:D56"/>
    <mergeCell ref="A84:D84"/>
    <mergeCell ref="B86:D86"/>
    <mergeCell ref="B5:D5"/>
    <mergeCell ref="B25:D25"/>
    <mergeCell ref="B31:D31"/>
    <mergeCell ref="B41:D41"/>
    <mergeCell ref="B45:D45"/>
    <mergeCell ref="B49:D49"/>
    <mergeCell ref="B57:D57"/>
    <mergeCell ref="B47:D47"/>
    <mergeCell ref="B51:D51"/>
    <mergeCell ref="B7:D7"/>
    <mergeCell ref="B9:D9"/>
    <mergeCell ref="B11:D11"/>
    <mergeCell ref="B13:D13"/>
    <mergeCell ref="B15:D15"/>
    <mergeCell ref="B17:D17"/>
    <mergeCell ref="B19:D19"/>
    <mergeCell ref="B21:D21"/>
    <mergeCell ref="B23:D23"/>
    <mergeCell ref="F120:F121"/>
    <mergeCell ref="F122:F123"/>
    <mergeCell ref="F124:F125"/>
    <mergeCell ref="B121:D121"/>
    <mergeCell ref="B123:D123"/>
    <mergeCell ref="B125:D125"/>
    <mergeCell ref="B127:D127"/>
    <mergeCell ref="B129:D129"/>
    <mergeCell ref="A6:A23"/>
    <mergeCell ref="A26:A29"/>
    <mergeCell ref="A32:A39"/>
    <mergeCell ref="A42:A43"/>
    <mergeCell ref="A46:A47"/>
    <mergeCell ref="A50:A55"/>
    <mergeCell ref="A58:A59"/>
    <mergeCell ref="A62:A83"/>
    <mergeCell ref="A86:A109"/>
    <mergeCell ref="B27:D27"/>
    <mergeCell ref="B29:D29"/>
    <mergeCell ref="B33:D33"/>
    <mergeCell ref="B35:D35"/>
    <mergeCell ref="B37:D37"/>
    <mergeCell ref="B39:D39"/>
    <mergeCell ref="B43:D43"/>
  </mergeCells>
  <phoneticPr fontId="2"/>
  <pageMargins left="0.98425196850393704" right="0.19685039370078741" top="0.59055118110236227" bottom="0.59055118110236227" header="0.51181102362204722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別紙２</vt:lpstr>
      <vt:lpstr>別紙１!Print_Area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2021-09-01T04:06:55Z</cp:lastPrinted>
  <dcterms:created xsi:type="dcterms:W3CDTF">2021-04-20T00:56:01Z</dcterms:created>
  <dcterms:modified xsi:type="dcterms:W3CDTF">2021-09-01T04:08:03Z</dcterms:modified>
</cp:coreProperties>
</file>